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45_Adaptace studoven, vybavení IT VK UJEP v DNS (NPO)_za 0012\"/>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E14" i="1" l="1"/>
  <c r="B53" i="1" l="1"/>
  <c r="A52" i="1"/>
  <c r="A77" i="1"/>
  <c r="A65" i="1"/>
  <c r="A51" i="1"/>
  <c r="A39" i="1"/>
  <c r="A18" i="1"/>
  <c r="E10" i="1" l="1"/>
  <c r="B79" i="1"/>
  <c r="A78" i="1"/>
  <c r="B67" i="1"/>
  <c r="A66" i="1"/>
  <c r="E11" i="1"/>
  <c r="B41" i="1"/>
  <c r="B20" i="1"/>
  <c r="A19" i="1"/>
  <c r="A40" i="1"/>
  <c r="E12" i="1" l="1"/>
  <c r="E9" i="1"/>
  <c r="E8" i="1"/>
</calcChain>
</file>

<file path=xl/sharedStrings.xml><?xml version="1.0" encoding="utf-8"?>
<sst xmlns="http://schemas.openxmlformats.org/spreadsheetml/2006/main" count="188" uniqueCount="81">
  <si>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</si>
  <si>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</si>
  <si>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</si>
  <si>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</si>
  <si>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</si>
  <si>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</si>
  <si>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</si>
  <si>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</si>
  <si>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</si>
  <si>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Procesor:</t>
  </si>
  <si>
    <t>Paměť RAM</t>
  </si>
  <si>
    <t>Disk:</t>
  </si>
  <si>
    <t>Typ zařízení</t>
  </si>
  <si>
    <t>Záruka:</t>
  </si>
  <si>
    <t>min. 2 roky</t>
  </si>
  <si>
    <t>Nabídková cena bez DPH za kus (Kč)</t>
  </si>
  <si>
    <t>Nabídková cena celkem bez DPH</t>
  </si>
  <si>
    <t>DPH</t>
  </si>
  <si>
    <t>Nabídková cena celkem včetně DPH</t>
  </si>
  <si>
    <t>Vestavěný display, rozlišení</t>
  </si>
  <si>
    <t>16GB</t>
  </si>
  <si>
    <t>Grafický výstup</t>
  </si>
  <si>
    <t>HDMI</t>
  </si>
  <si>
    <t xml:space="preserve">Webkamera </t>
  </si>
  <si>
    <t>Rozhraní</t>
  </si>
  <si>
    <t>Vestavěný zdroj</t>
  </si>
  <si>
    <t>Dodané příslušenství</t>
  </si>
  <si>
    <t>Sluchátka s mikrofonem</t>
  </si>
  <si>
    <t>Bezdrátová myš</t>
  </si>
  <si>
    <t>Typ zařízení/položky</t>
  </si>
  <si>
    <t>Sluchátka s mikrofonem přes hlavu</t>
  </si>
  <si>
    <t>Typ</t>
  </si>
  <si>
    <t>Konektor</t>
  </si>
  <si>
    <t>3,5 mm Jack, kabel 1,5m</t>
  </si>
  <si>
    <t>Ovládání hlasitosti</t>
  </si>
  <si>
    <t>požadujeme</t>
  </si>
  <si>
    <t xml:space="preserve">Počet kusů: </t>
  </si>
  <si>
    <t>Externí vypalovací DVD mechanika</t>
  </si>
  <si>
    <t>USB DVD mechanika, externí</t>
  </si>
  <si>
    <t>Pro média</t>
  </si>
  <si>
    <t>DVD, CD</t>
  </si>
  <si>
    <t>USB</t>
  </si>
  <si>
    <t>Bezdrátová myš a klávesnice</t>
  </si>
  <si>
    <t>Myš počítačová</t>
  </si>
  <si>
    <t>Velikost myši/těla</t>
  </si>
  <si>
    <t>Typ napájení</t>
  </si>
  <si>
    <t>Na baterie</t>
  </si>
  <si>
    <t>Sluchátka uzavřená s mikrofonem</t>
  </si>
  <si>
    <t>Baterie pro myš</t>
  </si>
  <si>
    <t>Bezdrátová s USB modulem, 3 tlačítka, kolečko, optická, min. 1200 dpi</t>
  </si>
  <si>
    <t>Běžná, ne mini verze, alespoň 120 mm</t>
  </si>
  <si>
    <t>Sluchátka s mikrofonem přes hlavu okolo uší</t>
  </si>
  <si>
    <t>uzavřená</t>
  </si>
  <si>
    <t>Konstrukce</t>
  </si>
  <si>
    <t>přes hlavu, na uši, stereo, mikron součástí (sklápěcí nebo odnímatelný)</t>
  </si>
  <si>
    <t>LED podsvícení</t>
  </si>
  <si>
    <t>s minimálním či žádným LED</t>
  </si>
  <si>
    <t>přes hlavu, okolo uší, stereo, mikron součástí (sklápěcí nebo odnímatelný)</t>
  </si>
  <si>
    <t>Zápis na média</t>
  </si>
  <si>
    <t>Dvě sady baterií ke každé myši (buď jedna v balení myši a druhá externě, nebo dvě externě).</t>
  </si>
  <si>
    <t>Minimální požadavky:</t>
  </si>
  <si>
    <t>M2 NVMe SSD, min. 256GB</t>
  </si>
  <si>
    <t>Bezdrátová klávesnice s numerickou částí v CZ verzi, bezdrátová optická myš s 3 tlačítky a kolečkem (ne mini verze).</t>
  </si>
  <si>
    <t>Operační systém</t>
  </si>
  <si>
    <t>ano / ne</t>
  </si>
  <si>
    <t>Kompaktní počítač</t>
  </si>
  <si>
    <t>Počítač All In One nebo TiO</t>
  </si>
  <si>
    <t>Kancelářské barvy</t>
  </si>
  <si>
    <t>Zařízení bude v tmavých kancelářských barvách. Preferujeme černou.</t>
  </si>
  <si>
    <t xml:space="preserve">64bitový profesionální operační systém (možnost připojení k AD, možnost připojit se na tento PC na vzdálenou plochu s grafickým rozhraním)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t>
  </si>
  <si>
    <t>Lan (RJ-45), min. 4 x USB, jack 3,5mm, WiFi.</t>
  </si>
  <si>
    <t>Integrovaná rozhraní</t>
  </si>
  <si>
    <t>Rozlišení min. 720p, možno řešit externí kamerou. V případě externí kamery musí být uchytitelná na rám dodávaného zařízení.</t>
  </si>
  <si>
    <t>Kč</t>
  </si>
  <si>
    <t>VESA a/nebo výškově stavitelný stojan</t>
  </si>
  <si>
    <t>Požadujeme vestavěný zdroj v zařízení - AiO/monitoru/TiO, nikoliv externí zdroj. V případě, že stojan není výškově stavitelný (zařízení v tom případě má VESA) nesmí být zdroj v noze (stojanu), stojan musí být odmontovatelný, aby bylo možno zařízení zapojit přes VESA na plynový držák při plné funkčnosti.</t>
  </si>
  <si>
    <t>Velikost úhlopříčky LCD 23,5"-24", rozlišení min. FullHD (1920x1080).</t>
  </si>
  <si>
    <t>AiO - All In One (počítač v šasí monitoru) nebo TiO (mini počítač integrovaný v monitoru, nikoliv na monitoru či na stojanu).</t>
  </si>
  <si>
    <t xml:space="preserve">CPU x86-64 kompatibilní, PassMark CPU Mark min. 19000 bodů dle www.cpubenchmark.net. Hodnota ne starší než 1.05.2024
</t>
  </si>
  <si>
    <t>Zařízení musí splňovat alespoň jeden z těchto dvou požadavků:
I. Podporuje držák VESA 100x100 ev. 75x75. Rozměry jsou v mm.
II. Je vybaven výškově stavitelným stojanem s rozsahem zdvihu min. 10 cm.</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</si>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</sst>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1"/>
      <color theme="1"/>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style="medium">
        <color indexed="64"/>
      </bottom>
      <diagonal/>
    </border>
    <border>
      <left/>
      <right style="medium">
        <color indexed="64"/>
      </right>
      <top style="medium">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67">
    <xf numFmtId="0" fontId="0" fillId="0" borderId="0" xfId="0"/>
    <xf numFmtId="0" fontId="1" fillId="4" borderId="3" xfId="0" applyFont="1" applyFill="1" applyBorder="1" applyAlignment="1">
      <alignment vertical="top" wrapText="1"/>
    </xf>
    <xf numFmtId="0" fontId="1" fillId="2" borderId="1" xfId="0" applyFont="1" applyFill="1" applyBorder="1" applyAlignment="1">
      <alignment vertical="top" wrapText="1"/>
    </xf>
    <xf numFmtId="0" fontId="1" fillId="4" borderId="1" xfId="0" applyFont="1" applyFill="1" applyBorder="1" applyAlignment="1">
      <alignment horizontal="left" vertical="top" wrapText="1"/>
    </xf>
    <xf numFmtId="0" fontId="6" fillId="4" borderId="5" xfId="0" applyFont="1" applyFill="1" applyBorder="1" applyAlignment="1">
      <alignment vertical="top" wrapText="1"/>
    </xf>
    <xf numFmtId="0" fontId="3" fillId="4" borderId="9" xfId="0" applyFont="1" applyFill="1" applyBorder="1" applyAlignment="1">
      <alignment vertical="top" wrapText="1"/>
    </xf>
    <xf numFmtId="0" fontId="3" fillId="4" borderId="6" xfId="0" applyFont="1" applyFill="1" applyBorder="1" applyAlignment="1">
      <alignment vertical="top" wrapText="1"/>
    </xf>
    <xf numFmtId="0" fontId="0" fillId="0" borderId="0" xfId="0"/>
    <xf numFmtId="0" fontId="3" fillId="4" borderId="15" xfId="0" applyFont="1" applyFill="1" applyBorder="1" applyAlignment="1">
      <alignment vertical="top" wrapText="1"/>
    </xf>
    <xf numFmtId="0" fontId="3" fillId="4" borderId="10" xfId="0" applyFont="1" applyFill="1" applyBorder="1" applyAlignment="1">
      <alignment vertical="top" wrapText="1"/>
    </xf>
    <xf numFmtId="0" fontId="3" fillId="5" borderId="9" xfId="0" applyFont="1" applyFill="1" applyBorder="1" applyAlignment="1">
      <alignment horizontal="center" vertical="top" wrapText="1"/>
    </xf>
    <xf numFmtId="0" fontId="3" fillId="4" borderId="3" xfId="0" applyFont="1" applyFill="1" applyBorder="1" applyAlignment="1">
      <alignment vertical="top" wrapText="1"/>
    </xf>
    <xf numFmtId="0" fontId="3" fillId="4" borderId="5" xfId="0" applyFont="1" applyFill="1" applyBorder="1" applyAlignment="1">
      <alignment vertical="top" wrapText="1"/>
    </xf>
    <xf numFmtId="0" fontId="3" fillId="4" borderId="1" xfId="0" applyFont="1" applyFill="1" applyBorder="1" applyAlignment="1">
      <alignment vertical="top" wrapText="1"/>
    </xf>
    <xf numFmtId="0" fontId="1" fillId="0" borderId="18" xfId="0" applyFont="1" applyBorder="1" applyAlignment="1">
      <alignment horizontal="center"/>
    </xf>
    <xf numFmtId="0" fontId="1" fillId="2" borderId="18" xfId="0" applyFont="1" applyFill="1" applyBorder="1" applyAlignment="1">
      <alignment horizontal="center" wrapText="1"/>
    </xf>
    <xf numFmtId="49" fontId="3" fillId="4" borderId="3" xfId="0" applyNumberFormat="1" applyFont="1" applyFill="1" applyBorder="1" applyAlignment="1" applyProtection="1">
      <alignment vertical="top" wrapText="1"/>
    </xf>
    <xf numFmtId="0" fontId="3" fillId="4" borderId="19" xfId="0" applyFont="1" applyFill="1" applyBorder="1" applyAlignment="1">
      <alignment vertical="top" wrapText="1"/>
    </xf>
    <xf numFmtId="0" fontId="3" fillId="4" borderId="18" xfId="0" applyFont="1" applyFill="1" applyBorder="1" applyAlignment="1">
      <alignment vertical="top" wrapText="1"/>
    </xf>
    <xf numFmtId="0" fontId="3" fillId="4" borderId="14" xfId="0" applyFont="1" applyFill="1" applyBorder="1" applyAlignment="1">
      <alignment vertical="top" wrapText="1"/>
    </xf>
    <xf numFmtId="0" fontId="3" fillId="4" borderId="18" xfId="0" applyFont="1" applyFill="1" applyBorder="1" applyAlignment="1">
      <alignment horizontal="left" vertical="top" wrapText="1"/>
    </xf>
    <xf numFmtId="0" fontId="1" fillId="4" borderId="7" xfId="0" applyFont="1" applyFill="1" applyBorder="1" applyAlignment="1">
      <alignment vertical="top" wrapText="1"/>
    </xf>
    <xf numFmtId="0" fontId="3" fillId="4" borderId="21" xfId="0" applyFont="1" applyFill="1" applyBorder="1" applyAlignment="1">
      <alignment vertical="top" wrapText="1"/>
    </xf>
    <xf numFmtId="0" fontId="3" fillId="4" borderId="21" xfId="0" applyFont="1" applyFill="1" applyBorder="1" applyAlignment="1">
      <alignment horizontal="left" vertical="top" wrapText="1"/>
    </xf>
    <xf numFmtId="0" fontId="3" fillId="6" borderId="18" xfId="0" applyFont="1" applyFill="1" applyBorder="1" applyAlignment="1">
      <alignment horizontal="left"/>
    </xf>
    <xf numFmtId="0" fontId="3" fillId="4" borderId="16"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17" xfId="0" applyFont="1" applyFill="1" applyBorder="1" applyAlignment="1">
      <alignment vertical="top" wrapText="1"/>
    </xf>
    <xf numFmtId="0" fontId="3" fillId="4" borderId="10" xfId="0" applyFont="1" applyFill="1" applyBorder="1" applyAlignment="1">
      <alignment horizontal="left" vertical="top" wrapText="1"/>
    </xf>
    <xf numFmtId="0" fontId="3" fillId="4" borderId="24" xfId="0" applyFont="1" applyFill="1" applyBorder="1" applyAlignment="1">
      <alignment vertical="top" wrapText="1"/>
    </xf>
    <xf numFmtId="0" fontId="3" fillId="4" borderId="25"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5" borderId="1" xfId="0" applyFont="1" applyFill="1" applyBorder="1" applyAlignment="1">
      <alignment horizontal="center" vertical="top" wrapText="1"/>
    </xf>
    <xf numFmtId="0" fontId="3" fillId="5" borderId="4" xfId="0" applyFont="1" applyFill="1" applyBorder="1" applyAlignment="1">
      <alignment horizontal="center" vertical="top" wrapText="1"/>
    </xf>
    <xf numFmtId="0" fontId="1" fillId="4" borderId="5" xfId="0" applyFont="1" applyFill="1" applyBorder="1" applyAlignment="1">
      <alignment horizontal="left"/>
    </xf>
    <xf numFmtId="0" fontId="1" fillId="4" borderId="23" xfId="0" applyFont="1" applyFill="1" applyBorder="1" applyAlignment="1">
      <alignment horizontal="left" vertical="top" wrapText="1"/>
    </xf>
    <xf numFmtId="0" fontId="3" fillId="4" borderId="7" xfId="0" applyFont="1" applyFill="1" applyBorder="1" applyAlignment="1">
      <alignment vertical="top" wrapText="1"/>
    </xf>
    <xf numFmtId="0" fontId="3" fillId="4" borderId="26" xfId="0" applyFont="1" applyFill="1" applyBorder="1" applyAlignment="1">
      <alignment horizontal="left" vertical="center"/>
    </xf>
    <xf numFmtId="49" fontId="3" fillId="4" borderId="5" xfId="0" applyNumberFormat="1" applyFont="1" applyFill="1" applyBorder="1" applyAlignment="1" applyProtection="1">
      <alignment vertical="top" wrapText="1"/>
    </xf>
    <xf numFmtId="0" fontId="4" fillId="4" borderId="6" xfId="0" applyFont="1" applyFill="1" applyBorder="1" applyAlignment="1">
      <alignment vertical="top" wrapText="1"/>
    </xf>
    <xf numFmtId="0" fontId="1" fillId="4" borderId="8" xfId="0" applyFont="1" applyFill="1" applyBorder="1" applyAlignment="1"/>
    <xf numFmtId="0" fontId="1" fillId="4" borderId="4" xfId="0" applyFont="1" applyFill="1" applyBorder="1" applyAlignment="1"/>
    <xf numFmtId="0" fontId="1" fillId="4" borderId="1" xfId="0" applyFont="1" applyFill="1" applyBorder="1" applyAlignment="1">
      <alignment horizontal="left"/>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4" borderId="5" xfId="0" applyFont="1" applyFill="1" applyBorder="1" applyAlignment="1">
      <alignment horizontal="left"/>
    </xf>
    <xf numFmtId="0" fontId="3" fillId="4" borderId="13"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left"/>
    </xf>
    <xf numFmtId="0" fontId="1" fillId="4" borderId="3" xfId="0" applyFont="1" applyFill="1" applyBorder="1" applyAlignment="1">
      <alignment horizontal="center" vertical="top" wrapText="1"/>
    </xf>
    <xf numFmtId="0" fontId="5" fillId="5" borderId="1" xfId="0" applyFont="1" applyFill="1" applyBorder="1" applyAlignment="1">
      <alignment horizontal="center" vertical="top" wrapText="1"/>
    </xf>
    <xf numFmtId="0" fontId="3" fillId="4"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1" fillId="4" borderId="1" xfId="0" applyFont="1" applyFill="1" applyBorder="1" applyAlignment="1">
      <alignment horizontal="left"/>
    </xf>
    <xf numFmtId="0" fontId="3" fillId="4" borderId="20" xfId="0" applyFont="1" applyFill="1" applyBorder="1" applyAlignment="1">
      <alignment horizontal="left" vertical="top" wrapText="1"/>
    </xf>
    <xf numFmtId="0" fontId="3" fillId="4" borderId="22" xfId="0" applyFont="1" applyFill="1" applyBorder="1" applyAlignment="1">
      <alignment horizontal="left" vertical="top" wrapText="1"/>
    </xf>
    <xf numFmtId="165" fontId="2" fillId="0" borderId="18" xfId="0" applyNumberFormat="1" applyFont="1" applyBorder="1" applyAlignment="1">
      <alignment horizontal="center" wrapText="1"/>
    </xf>
    <xf numFmtId="165" fontId="1" fillId="0" borderId="18" xfId="0" applyNumberFormat="1" applyFont="1" applyBorder="1" applyAlignment="1">
      <alignment horizontal="center"/>
    </xf>
    <xf numFmtId="0" fontId="0" fillId="7" borderId="18" xfId="0" applyFill="1" applyBorder="1" applyAlignment="1">
      <alignment wrapText="1"/>
    </xf>
    <xf numFmtId="8" fontId="0" fillId="7" borderId="18" xfId="0" applyNumberFormat="1" applyFill="1" applyBorder="1" applyAlignment="1">
      <alignment wrapText="1"/>
    </xf>
    <xf numFmtId="0" fontId="7" fillId="8" borderId="18" xfId="0" applyFont="1" applyFill="1" applyBorder="1" applyAlignment="1">
      <alignment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4B084"/>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85"/>
  <sheetViews>
    <sheetView tabSelected="1" zoomScaleNormal="100" workbookViewId="0">
      <selection activeCell="B14" sqref="B14"/>
    </sheetView>
  </sheetViews>
  <sheetFormatPr defaultColWidth="8.7109375" defaultRowHeight="15" x14ac:dyDescent="0.25"/>
  <cols>
    <col min="1" max="1" width="30.85546875" customWidth="1"/>
    <col min="2" max="2" width="33.85546875" customWidth="1"/>
    <col min="3" max="3" width="46" customWidth="1"/>
    <col min="4" max="4" width="28.42578125" customWidth="1"/>
    <col min="5" max="5" width="17" customWidth="1"/>
    <col min="1023" max="1024" width="11.5703125" customWidth="1"/>
  </cols>
  <sheetData>
    <row r="5" spans="1:5" x14ac:dyDescent="0.25">
      <c r="A5" s="45" t="s">
        <v>0</v>
      </c>
      <c r="B5" s="45"/>
      <c r="C5" s="45"/>
      <c r="D5" s="45"/>
      <c r="E5" s="45"/>
    </row>
    <row r="6" spans="1:5" x14ac:dyDescent="0.25">
      <c r="A6" s="46"/>
      <c r="B6" s="46"/>
      <c r="C6" s="46"/>
      <c r="D6" s="46"/>
      <c r="E6" s="46"/>
    </row>
    <row r="7" spans="1:5" ht="26.25" x14ac:dyDescent="0.25">
      <c r="A7" s="14" t="s">
        <v>1</v>
      </c>
      <c r="B7" s="14" t="s">
        <v>2</v>
      </c>
      <c r="C7" s="14" t="s">
        <v>3</v>
      </c>
      <c r="D7" s="14" t="s">
        <v>4</v>
      </c>
      <c r="E7" s="15" t="s">
        <v>5</v>
      </c>
    </row>
    <row r="8" spans="1:5" s="7" customFormat="1" x14ac:dyDescent="0.25">
      <c r="A8" s="14">
        <v>1</v>
      </c>
      <c r="B8" s="14" t="s">
        <v>65</v>
      </c>
      <c r="C8" s="14">
        <v>17</v>
      </c>
      <c r="D8" s="62">
        <v>26600</v>
      </c>
      <c r="E8" s="63">
        <f>C8*D8</f>
        <v>452200</v>
      </c>
    </row>
    <row r="9" spans="1:5" s="7" customFormat="1" x14ac:dyDescent="0.25">
      <c r="A9" s="14">
        <v>2</v>
      </c>
      <c r="B9" s="14" t="s">
        <v>27</v>
      </c>
      <c r="C9" s="14">
        <v>7</v>
      </c>
      <c r="D9" s="62">
        <v>300</v>
      </c>
      <c r="E9" s="63">
        <f>C9*D9</f>
        <v>2100</v>
      </c>
    </row>
    <row r="10" spans="1:5" s="7" customFormat="1" x14ac:dyDescent="0.25">
      <c r="A10" s="14">
        <v>3</v>
      </c>
      <c r="B10" s="14" t="s">
        <v>47</v>
      </c>
      <c r="C10" s="14">
        <v>3</v>
      </c>
      <c r="D10" s="62">
        <v>650</v>
      </c>
      <c r="E10" s="63">
        <f>C10*D10</f>
        <v>1950</v>
      </c>
    </row>
    <row r="11" spans="1:5" s="7" customFormat="1" x14ac:dyDescent="0.25">
      <c r="A11" s="14">
        <v>4</v>
      </c>
      <c r="B11" s="14" t="s">
        <v>28</v>
      </c>
      <c r="C11" s="14">
        <v>10</v>
      </c>
      <c r="D11" s="62">
        <v>200</v>
      </c>
      <c r="E11" s="63">
        <f>C11*D11</f>
        <v>2000</v>
      </c>
    </row>
    <row r="12" spans="1:5" x14ac:dyDescent="0.25">
      <c r="A12" s="14">
        <v>5</v>
      </c>
      <c r="B12" s="14" t="s">
        <v>37</v>
      </c>
      <c r="C12" s="14">
        <v>3</v>
      </c>
      <c r="D12" s="62">
        <v>1000</v>
      </c>
      <c r="E12" s="63">
        <f>C12*D12</f>
        <v>3000</v>
      </c>
    </row>
    <row r="14" spans="1:5" s="7" customFormat="1" ht="30" x14ac:dyDescent="0.25">
      <c r="D14" s="64" t="s">
        <v>80</v>
      </c>
      <c r="E14" s="65">
        <f>E8+E9+E10+E11+E12</f>
        <v>461250</v>
      </c>
    </row>
    <row r="15" spans="1:5" s="7" customFormat="1" ht="30" x14ac:dyDescent="0.25">
      <c r="D15" s="66" t="s">
        <v>16</v>
      </c>
      <c r="E15" s="66"/>
    </row>
    <row r="16" spans="1:5" ht="15.75" thickBot="1" x14ac:dyDescent="0.3"/>
    <row r="17" spans="1:5" ht="15.75" thickBot="1" x14ac:dyDescent="0.3">
      <c r="A17" s="47" t="s">
        <v>6</v>
      </c>
      <c r="B17" s="47"/>
      <c r="C17" s="47"/>
      <c r="D17" s="47"/>
      <c r="E17" s="47"/>
    </row>
    <row r="18" spans="1:5" ht="26.25" thickBot="1" x14ac:dyDescent="0.3">
      <c r="A18" s="36">
        <f>A8</f>
        <v>1</v>
      </c>
      <c r="B18" s="48" t="s">
        <v>7</v>
      </c>
      <c r="C18" s="48"/>
      <c r="D18" s="21" t="s">
        <v>15</v>
      </c>
      <c r="E18" s="10" t="s">
        <v>73</v>
      </c>
    </row>
    <row r="19" spans="1:5" ht="26.25" thickBot="1" x14ac:dyDescent="0.3">
      <c r="A19" s="2" t="str">
        <f>B8</f>
        <v>Kompaktní počítač</v>
      </c>
      <c r="B19" s="52"/>
      <c r="C19" s="52"/>
      <c r="D19" s="3" t="s">
        <v>16</v>
      </c>
      <c r="E19" s="35" t="s">
        <v>73</v>
      </c>
    </row>
    <row r="20" spans="1:5" ht="13.9" customHeight="1" thickBot="1" x14ac:dyDescent="0.3">
      <c r="A20" s="38" t="s">
        <v>36</v>
      </c>
      <c r="B20" s="53">
        <f>C8</f>
        <v>17</v>
      </c>
      <c r="C20" s="53"/>
      <c r="D20" s="3" t="s">
        <v>17</v>
      </c>
      <c r="E20" s="35" t="s">
        <v>73</v>
      </c>
    </row>
    <row r="21" spans="1:5" ht="16.5" customHeight="1" thickBot="1" x14ac:dyDescent="0.3">
      <c r="A21" s="41"/>
      <c r="B21" s="42"/>
      <c r="C21" s="43"/>
      <c r="D21" s="37" t="s">
        <v>18</v>
      </c>
      <c r="E21" s="34" t="s">
        <v>73</v>
      </c>
    </row>
    <row r="22" spans="1:5" ht="18" customHeight="1" thickBot="1" x14ac:dyDescent="0.3">
      <c r="A22" s="55" t="s">
        <v>60</v>
      </c>
      <c r="B22" s="39" t="s">
        <v>12</v>
      </c>
      <c r="C22" s="40" t="s">
        <v>66</v>
      </c>
      <c r="D22" s="54" t="s">
        <v>64</v>
      </c>
      <c r="E22" s="54"/>
    </row>
    <row r="23" spans="1:5" ht="43.5" customHeight="1" thickBot="1" x14ac:dyDescent="0.3">
      <c r="A23" s="55"/>
      <c r="B23" s="11" t="s">
        <v>8</v>
      </c>
      <c r="C23" s="16" t="s">
        <v>77</v>
      </c>
      <c r="D23" s="54" t="s">
        <v>64</v>
      </c>
      <c r="E23" s="54"/>
    </row>
    <row r="24" spans="1:5" ht="26.25" customHeight="1" thickBot="1" x14ac:dyDescent="0.3">
      <c r="A24" s="55"/>
      <c r="B24" s="6" t="s">
        <v>19</v>
      </c>
      <c r="C24" s="13" t="s">
        <v>76</v>
      </c>
      <c r="D24" s="54" t="s">
        <v>64</v>
      </c>
      <c r="E24" s="54"/>
    </row>
    <row r="25" spans="1:5" s="7" customFormat="1" ht="78" customHeight="1" thickBot="1" x14ac:dyDescent="0.3">
      <c r="A25" s="55"/>
      <c r="B25" s="19" t="s">
        <v>74</v>
      </c>
      <c r="C25" s="12" t="s">
        <v>79</v>
      </c>
      <c r="D25" s="54" t="s">
        <v>64</v>
      </c>
      <c r="E25" s="54"/>
    </row>
    <row r="26" spans="1:5" s="7" customFormat="1" ht="96" customHeight="1" thickBot="1" x14ac:dyDescent="0.3">
      <c r="A26" s="55"/>
      <c r="B26" s="19" t="s">
        <v>25</v>
      </c>
      <c r="C26" s="12" t="s">
        <v>75</v>
      </c>
      <c r="D26" s="54" t="s">
        <v>64</v>
      </c>
      <c r="E26" s="54"/>
    </row>
    <row r="27" spans="1:5" ht="44.25" customHeight="1" thickBot="1" x14ac:dyDescent="0.3">
      <c r="A27" s="55"/>
      <c r="B27" s="12" t="s">
        <v>9</v>
      </c>
      <c r="C27" s="4" t="s">
        <v>78</v>
      </c>
      <c r="D27" s="54" t="s">
        <v>64</v>
      </c>
      <c r="E27" s="54"/>
    </row>
    <row r="28" spans="1:5" ht="15.75" thickBot="1" x14ac:dyDescent="0.3">
      <c r="A28" s="55"/>
      <c r="B28" s="5" t="s">
        <v>10</v>
      </c>
      <c r="C28" s="12" t="s">
        <v>20</v>
      </c>
      <c r="D28" s="54" t="s">
        <v>64</v>
      </c>
      <c r="E28" s="54"/>
    </row>
    <row r="29" spans="1:5" ht="15.75" thickBot="1" x14ac:dyDescent="0.3">
      <c r="A29" s="55"/>
      <c r="B29" s="5" t="s">
        <v>11</v>
      </c>
      <c r="C29" s="12" t="s">
        <v>61</v>
      </c>
      <c r="D29" s="54" t="s">
        <v>64</v>
      </c>
      <c r="E29" s="54"/>
    </row>
    <row r="30" spans="1:5" s="7" customFormat="1" ht="15.75" thickBot="1" x14ac:dyDescent="0.3">
      <c r="A30" s="55"/>
      <c r="B30" s="5" t="s">
        <v>71</v>
      </c>
      <c r="C30" s="12" t="s">
        <v>70</v>
      </c>
      <c r="D30" s="54" t="s">
        <v>64</v>
      </c>
      <c r="E30" s="54"/>
    </row>
    <row r="31" spans="1:5" ht="15.75" thickBot="1" x14ac:dyDescent="0.3">
      <c r="A31" s="55"/>
      <c r="B31" s="5" t="s">
        <v>21</v>
      </c>
      <c r="C31" s="12" t="s">
        <v>22</v>
      </c>
      <c r="D31" s="54" t="s">
        <v>64</v>
      </c>
      <c r="E31" s="54"/>
    </row>
    <row r="32" spans="1:5" ht="46.5" customHeight="1" thickBot="1" x14ac:dyDescent="0.3">
      <c r="A32" s="55"/>
      <c r="B32" s="5" t="s">
        <v>23</v>
      </c>
      <c r="C32" s="4" t="s">
        <v>72</v>
      </c>
      <c r="D32" s="54" t="s">
        <v>64</v>
      </c>
      <c r="E32" s="54"/>
    </row>
    <row r="33" spans="1:5" s="7" customFormat="1" ht="343.5" customHeight="1" thickBot="1" x14ac:dyDescent="0.3">
      <c r="A33" s="55"/>
      <c r="B33" s="5" t="s">
        <v>63</v>
      </c>
      <c r="C33" s="4" t="s">
        <v>69</v>
      </c>
      <c r="D33" s="54" t="s">
        <v>64</v>
      </c>
      <c r="E33" s="54"/>
    </row>
    <row r="34" spans="1:5" s="7" customFormat="1" ht="28.5" customHeight="1" thickBot="1" x14ac:dyDescent="0.3">
      <c r="A34" s="33"/>
      <c r="B34" s="5" t="s">
        <v>67</v>
      </c>
      <c r="C34" s="4" t="s">
        <v>68</v>
      </c>
      <c r="D34" s="54" t="s">
        <v>64</v>
      </c>
      <c r="E34" s="54"/>
    </row>
    <row r="35" spans="1:5" s="7" customFormat="1" ht="48" customHeight="1" thickBot="1" x14ac:dyDescent="0.3">
      <c r="A35" s="27" t="s">
        <v>26</v>
      </c>
      <c r="B35" s="5" t="s">
        <v>42</v>
      </c>
      <c r="C35" s="4" t="s">
        <v>62</v>
      </c>
      <c r="D35" s="54" t="s">
        <v>64</v>
      </c>
      <c r="E35" s="54"/>
    </row>
    <row r="36" spans="1:5" ht="15.75" thickBot="1" x14ac:dyDescent="0.3">
      <c r="A36" s="13" t="s">
        <v>13</v>
      </c>
      <c r="B36" s="57" t="s">
        <v>14</v>
      </c>
      <c r="C36" s="58"/>
      <c r="D36" s="54" t="s">
        <v>64</v>
      </c>
      <c r="E36" s="54"/>
    </row>
    <row r="38" spans="1:5" ht="15.75" thickBot="1" x14ac:dyDescent="0.3"/>
    <row r="39" spans="1:5" ht="26.25" thickBot="1" x14ac:dyDescent="0.3">
      <c r="A39" s="44">
        <f>A9</f>
        <v>2</v>
      </c>
      <c r="B39" s="59" t="s">
        <v>7</v>
      </c>
      <c r="C39" s="59"/>
      <c r="D39" s="1" t="s">
        <v>15</v>
      </c>
      <c r="E39" s="35" t="s">
        <v>73</v>
      </c>
    </row>
    <row r="40" spans="1:5" ht="26.25" thickBot="1" x14ac:dyDescent="0.3">
      <c r="A40" s="2" t="str">
        <f>B9</f>
        <v>Sluchátka s mikrofonem</v>
      </c>
      <c r="B40" s="52"/>
      <c r="C40" s="52"/>
      <c r="D40" s="3" t="s">
        <v>16</v>
      </c>
      <c r="E40" s="35" t="s">
        <v>73</v>
      </c>
    </row>
    <row r="41" spans="1:5" ht="15.75" thickBot="1" x14ac:dyDescent="0.3">
      <c r="A41" s="12" t="s">
        <v>36</v>
      </c>
      <c r="B41" s="51">
        <f>C9</f>
        <v>7</v>
      </c>
      <c r="C41" s="51"/>
      <c r="D41" s="3" t="s">
        <v>17</v>
      </c>
      <c r="E41" s="35" t="s">
        <v>73</v>
      </c>
    </row>
    <row r="42" spans="1:5" ht="26.25" thickBot="1" x14ac:dyDescent="0.3">
      <c r="A42" s="41"/>
      <c r="B42" s="42"/>
      <c r="C42" s="43"/>
      <c r="D42" s="3" t="s">
        <v>18</v>
      </c>
      <c r="E42" s="34" t="s">
        <v>73</v>
      </c>
    </row>
    <row r="43" spans="1:5" ht="15.75" thickBot="1" x14ac:dyDescent="0.3">
      <c r="A43" s="56" t="s">
        <v>60</v>
      </c>
      <c r="B43" s="18" t="s">
        <v>29</v>
      </c>
      <c r="C43" s="18" t="s">
        <v>30</v>
      </c>
      <c r="D43" s="54" t="s">
        <v>64</v>
      </c>
      <c r="E43" s="54"/>
    </row>
    <row r="44" spans="1:5" ht="26.25" thickBot="1" x14ac:dyDescent="0.3">
      <c r="A44" s="55"/>
      <c r="B44" s="18" t="s">
        <v>31</v>
      </c>
      <c r="C44" s="20" t="s">
        <v>54</v>
      </c>
      <c r="D44" s="54" t="s">
        <v>64</v>
      </c>
      <c r="E44" s="54"/>
    </row>
    <row r="45" spans="1:5" s="7" customFormat="1" ht="15.75" thickBot="1" x14ac:dyDescent="0.3">
      <c r="A45" s="55"/>
      <c r="B45" s="18" t="s">
        <v>55</v>
      </c>
      <c r="C45" s="20" t="s">
        <v>56</v>
      </c>
      <c r="D45" s="54" t="s">
        <v>64</v>
      </c>
      <c r="E45" s="54"/>
    </row>
    <row r="46" spans="1:5" ht="15.75" thickBot="1" x14ac:dyDescent="0.3">
      <c r="A46" s="55"/>
      <c r="B46" s="18" t="s">
        <v>32</v>
      </c>
      <c r="C46" s="20" t="s">
        <v>33</v>
      </c>
      <c r="D46" s="54" t="s">
        <v>64</v>
      </c>
      <c r="E46" s="54"/>
    </row>
    <row r="47" spans="1:5" ht="15.75" thickBot="1" x14ac:dyDescent="0.3">
      <c r="A47" s="55"/>
      <c r="B47" s="22" t="s">
        <v>34</v>
      </c>
      <c r="C47" s="23" t="s">
        <v>35</v>
      </c>
      <c r="D47" s="54" t="s">
        <v>64</v>
      </c>
      <c r="E47" s="54"/>
    </row>
    <row r="48" spans="1:5" ht="15.75" thickBot="1" x14ac:dyDescent="0.3">
      <c r="A48" s="13" t="s">
        <v>13</v>
      </c>
      <c r="B48" s="60" t="s">
        <v>14</v>
      </c>
      <c r="C48" s="61"/>
      <c r="D48" s="54" t="s">
        <v>64</v>
      </c>
      <c r="E48" s="54"/>
    </row>
    <row r="50" spans="1:5" s="7" customFormat="1" ht="15.75" thickBot="1" x14ac:dyDescent="0.3"/>
    <row r="51" spans="1:5" s="7" customFormat="1" ht="26.25" thickBot="1" x14ac:dyDescent="0.3">
      <c r="A51" s="44">
        <f>A10</f>
        <v>3</v>
      </c>
      <c r="B51" s="59" t="s">
        <v>7</v>
      </c>
      <c r="C51" s="59"/>
      <c r="D51" s="1" t="s">
        <v>15</v>
      </c>
      <c r="E51" s="35" t="s">
        <v>73</v>
      </c>
    </row>
    <row r="52" spans="1:5" s="7" customFormat="1" ht="26.25" thickBot="1" x14ac:dyDescent="0.3">
      <c r="A52" s="2" t="str">
        <f>B10</f>
        <v>Sluchátka uzavřená s mikrofonem</v>
      </c>
      <c r="B52" s="52"/>
      <c r="C52" s="52"/>
      <c r="D52" s="3" t="s">
        <v>16</v>
      </c>
      <c r="E52" s="35" t="s">
        <v>73</v>
      </c>
    </row>
    <row r="53" spans="1:5" s="7" customFormat="1" ht="15.75" thickBot="1" x14ac:dyDescent="0.3">
      <c r="A53" s="12" t="s">
        <v>36</v>
      </c>
      <c r="B53" s="51">
        <f>C10</f>
        <v>3</v>
      </c>
      <c r="C53" s="51"/>
      <c r="D53" s="3" t="s">
        <v>17</v>
      </c>
      <c r="E53" s="35" t="s">
        <v>73</v>
      </c>
    </row>
    <row r="54" spans="1:5" s="7" customFormat="1" ht="26.25" thickBot="1" x14ac:dyDescent="0.3">
      <c r="A54" s="41"/>
      <c r="B54" s="42"/>
      <c r="C54" s="43"/>
      <c r="D54" s="3" t="s">
        <v>18</v>
      </c>
      <c r="E54" s="34" t="s">
        <v>73</v>
      </c>
    </row>
    <row r="55" spans="1:5" s="7" customFormat="1" ht="15.75" thickBot="1" x14ac:dyDescent="0.3">
      <c r="A55" s="56" t="s">
        <v>60</v>
      </c>
      <c r="B55" s="18" t="s">
        <v>29</v>
      </c>
      <c r="C55" s="18" t="s">
        <v>51</v>
      </c>
      <c r="D55" s="54" t="s">
        <v>64</v>
      </c>
      <c r="E55" s="54"/>
    </row>
    <row r="56" spans="1:5" s="7" customFormat="1" ht="26.25" thickBot="1" x14ac:dyDescent="0.3">
      <c r="A56" s="55"/>
      <c r="B56" s="18" t="s">
        <v>31</v>
      </c>
      <c r="C56" s="20" t="s">
        <v>57</v>
      </c>
      <c r="D56" s="54" t="s">
        <v>64</v>
      </c>
      <c r="E56" s="54"/>
    </row>
    <row r="57" spans="1:5" s="7" customFormat="1" ht="15.75" thickBot="1" x14ac:dyDescent="0.3">
      <c r="A57" s="55"/>
      <c r="B57" s="18" t="s">
        <v>53</v>
      </c>
      <c r="C57" s="20" t="s">
        <v>52</v>
      </c>
      <c r="D57" s="54" t="s">
        <v>64</v>
      </c>
      <c r="E57" s="54"/>
    </row>
    <row r="58" spans="1:5" s="7" customFormat="1" ht="15.75" thickBot="1" x14ac:dyDescent="0.3">
      <c r="A58" s="55"/>
      <c r="B58" s="18" t="s">
        <v>32</v>
      </c>
      <c r="C58" s="20" t="s">
        <v>33</v>
      </c>
      <c r="D58" s="54" t="s">
        <v>64</v>
      </c>
      <c r="E58" s="54"/>
    </row>
    <row r="59" spans="1:5" s="7" customFormat="1" ht="15.75" thickBot="1" x14ac:dyDescent="0.3">
      <c r="A59" s="55"/>
      <c r="B59" s="18" t="s">
        <v>55</v>
      </c>
      <c r="C59" s="20" t="s">
        <v>56</v>
      </c>
      <c r="D59" s="54" t="s">
        <v>64</v>
      </c>
      <c r="E59" s="54"/>
    </row>
    <row r="60" spans="1:5" s="7" customFormat="1" ht="15.75" thickBot="1" x14ac:dyDescent="0.3">
      <c r="A60" s="55"/>
      <c r="B60" s="18" t="s">
        <v>34</v>
      </c>
      <c r="C60" s="20" t="s">
        <v>35</v>
      </c>
      <c r="D60" s="54" t="s">
        <v>64</v>
      </c>
      <c r="E60" s="54"/>
    </row>
    <row r="61" spans="1:5" s="7" customFormat="1" ht="15.75" thickBot="1" x14ac:dyDescent="0.3">
      <c r="A61" s="13" t="s">
        <v>13</v>
      </c>
      <c r="B61" s="60" t="s">
        <v>14</v>
      </c>
      <c r="C61" s="61"/>
      <c r="D61" s="54" t="s">
        <v>64</v>
      </c>
      <c r="E61" s="54"/>
    </row>
    <row r="62" spans="1:5" s="7" customFormat="1" x14ac:dyDescent="0.25"/>
    <row r="63" spans="1:5" s="7" customFormat="1" x14ac:dyDescent="0.25"/>
    <row r="64" spans="1:5" ht="15.75" thickBot="1" x14ac:dyDescent="0.3"/>
    <row r="65" spans="1:5" ht="26.25" thickBot="1" x14ac:dyDescent="0.3">
      <c r="A65" s="44">
        <f>A11</f>
        <v>4</v>
      </c>
      <c r="B65" s="59" t="s">
        <v>7</v>
      </c>
      <c r="C65" s="59"/>
      <c r="D65" s="1" t="s">
        <v>15</v>
      </c>
      <c r="E65" s="35" t="s">
        <v>73</v>
      </c>
    </row>
    <row r="66" spans="1:5" ht="26.25" thickBot="1" x14ac:dyDescent="0.3">
      <c r="A66" s="2" t="str">
        <f>B11</f>
        <v>Bezdrátová myš</v>
      </c>
      <c r="B66" s="52"/>
      <c r="C66" s="52"/>
      <c r="D66" s="3" t="s">
        <v>16</v>
      </c>
      <c r="E66" s="35" t="s">
        <v>73</v>
      </c>
    </row>
    <row r="67" spans="1:5" ht="15.75" thickBot="1" x14ac:dyDescent="0.3">
      <c r="A67" s="12" t="s">
        <v>36</v>
      </c>
      <c r="B67" s="51">
        <f>C11</f>
        <v>10</v>
      </c>
      <c r="C67" s="51"/>
      <c r="D67" s="3" t="s">
        <v>17</v>
      </c>
      <c r="E67" s="35" t="s">
        <v>73</v>
      </c>
    </row>
    <row r="68" spans="1:5" ht="26.25" thickBot="1" x14ac:dyDescent="0.3">
      <c r="A68" s="41"/>
      <c r="B68" s="42"/>
      <c r="C68" s="43"/>
      <c r="D68" s="3" t="s">
        <v>18</v>
      </c>
      <c r="E68" s="34" t="s">
        <v>73</v>
      </c>
    </row>
    <row r="69" spans="1:5" ht="15.75" thickBot="1" x14ac:dyDescent="0.3">
      <c r="A69" s="49" t="s">
        <v>60</v>
      </c>
      <c r="B69" s="25" t="s">
        <v>29</v>
      </c>
      <c r="C69" s="29" t="s">
        <v>43</v>
      </c>
      <c r="D69" s="54" t="s">
        <v>64</v>
      </c>
      <c r="E69" s="54"/>
    </row>
    <row r="70" spans="1:5" ht="26.25" thickBot="1" x14ac:dyDescent="0.3">
      <c r="A70" s="50"/>
      <c r="B70" s="8" t="s">
        <v>31</v>
      </c>
      <c r="C70" s="30" t="s">
        <v>49</v>
      </c>
      <c r="D70" s="54" t="s">
        <v>64</v>
      </c>
      <c r="E70" s="54"/>
    </row>
    <row r="71" spans="1:5" ht="15.75" thickBot="1" x14ac:dyDescent="0.3">
      <c r="A71" s="50"/>
      <c r="B71" s="8" t="s">
        <v>44</v>
      </c>
      <c r="C71" s="9" t="s">
        <v>50</v>
      </c>
      <c r="D71" s="54" t="s">
        <v>64</v>
      </c>
      <c r="E71" s="54"/>
    </row>
    <row r="72" spans="1:5" ht="15.75" thickBot="1" x14ac:dyDescent="0.3">
      <c r="A72" s="50"/>
      <c r="B72" s="31" t="s">
        <v>45</v>
      </c>
      <c r="C72" s="32" t="s">
        <v>46</v>
      </c>
      <c r="D72" s="54" t="s">
        <v>64</v>
      </c>
      <c r="E72" s="54"/>
    </row>
    <row r="73" spans="1:5" s="7" customFormat="1" ht="26.25" thickBot="1" x14ac:dyDescent="0.3">
      <c r="A73" s="26" t="s">
        <v>26</v>
      </c>
      <c r="B73" s="17" t="s">
        <v>48</v>
      </c>
      <c r="C73" s="28" t="s">
        <v>59</v>
      </c>
      <c r="D73" s="54" t="s">
        <v>64</v>
      </c>
      <c r="E73" s="54"/>
    </row>
    <row r="74" spans="1:5" ht="15.75" thickBot="1" x14ac:dyDescent="0.3">
      <c r="A74" s="6" t="s">
        <v>13</v>
      </c>
      <c r="B74" s="60" t="s">
        <v>14</v>
      </c>
      <c r="C74" s="61"/>
      <c r="D74" s="54" t="s">
        <v>64</v>
      </c>
      <c r="E74" s="54"/>
    </row>
    <row r="76" spans="1:5" ht="15.75" thickBot="1" x14ac:dyDescent="0.3"/>
    <row r="77" spans="1:5" ht="26.25" thickBot="1" x14ac:dyDescent="0.3">
      <c r="A77" s="44">
        <f>A12</f>
        <v>5</v>
      </c>
      <c r="B77" s="59" t="s">
        <v>7</v>
      </c>
      <c r="C77" s="59"/>
      <c r="D77" s="1" t="s">
        <v>15</v>
      </c>
      <c r="E77" s="35" t="s">
        <v>73</v>
      </c>
    </row>
    <row r="78" spans="1:5" ht="26.25" thickBot="1" x14ac:dyDescent="0.3">
      <c r="A78" s="2" t="str">
        <f>B12</f>
        <v>Externí vypalovací DVD mechanika</v>
      </c>
      <c r="B78" s="52"/>
      <c r="C78" s="52"/>
      <c r="D78" s="3" t="s">
        <v>16</v>
      </c>
      <c r="E78" s="35" t="s">
        <v>73</v>
      </c>
    </row>
    <row r="79" spans="1:5" ht="15.75" thickBot="1" x14ac:dyDescent="0.3">
      <c r="A79" s="12" t="s">
        <v>36</v>
      </c>
      <c r="B79" s="51">
        <f>C12</f>
        <v>3</v>
      </c>
      <c r="C79" s="51"/>
      <c r="D79" s="3" t="s">
        <v>17</v>
      </c>
      <c r="E79" s="35" t="s">
        <v>73</v>
      </c>
    </row>
    <row r="80" spans="1:5" ht="26.25" thickBot="1" x14ac:dyDescent="0.3">
      <c r="A80" s="41"/>
      <c r="B80" s="42"/>
      <c r="C80" s="43"/>
      <c r="D80" s="3" t="s">
        <v>18</v>
      </c>
      <c r="E80" s="34" t="s">
        <v>73</v>
      </c>
    </row>
    <row r="81" spans="1:5" ht="12.75" customHeight="1" thickBot="1" x14ac:dyDescent="0.3">
      <c r="A81" s="56" t="s">
        <v>60</v>
      </c>
      <c r="B81" s="18" t="s">
        <v>29</v>
      </c>
      <c r="C81" s="24" t="s">
        <v>38</v>
      </c>
      <c r="D81" s="54" t="s">
        <v>64</v>
      </c>
      <c r="E81" s="54"/>
    </row>
    <row r="82" spans="1:5" ht="15.75" thickBot="1" x14ac:dyDescent="0.3">
      <c r="A82" s="55"/>
      <c r="B82" s="18" t="s">
        <v>39</v>
      </c>
      <c r="C82" s="20" t="s">
        <v>40</v>
      </c>
      <c r="D82" s="54" t="s">
        <v>64</v>
      </c>
      <c r="E82" s="54"/>
    </row>
    <row r="83" spans="1:5" ht="15.75" thickBot="1" x14ac:dyDescent="0.3">
      <c r="A83" s="55"/>
      <c r="B83" s="18" t="s">
        <v>58</v>
      </c>
      <c r="C83" s="20" t="s">
        <v>35</v>
      </c>
      <c r="D83" s="54" t="s">
        <v>64</v>
      </c>
      <c r="E83" s="54"/>
    </row>
    <row r="84" spans="1:5" ht="15.75" thickBot="1" x14ac:dyDescent="0.3">
      <c r="A84" s="55"/>
      <c r="B84" s="22" t="s">
        <v>24</v>
      </c>
      <c r="C84" s="23" t="s">
        <v>41</v>
      </c>
      <c r="D84" s="54" t="s">
        <v>64</v>
      </c>
      <c r="E84" s="54"/>
    </row>
    <row r="85" spans="1:5" ht="15.75" thickBot="1" x14ac:dyDescent="0.3">
      <c r="A85" s="13" t="s">
        <v>13</v>
      </c>
      <c r="B85" s="60" t="s">
        <v>14</v>
      </c>
      <c r="C85" s="61"/>
      <c r="D85" s="54" t="s">
        <v>64</v>
      </c>
      <c r="E85" s="54"/>
    </row>
  </sheetData>
  <mergeCells count="67">
    <mergeCell ref="B85:C85"/>
    <mergeCell ref="D85:E85"/>
    <mergeCell ref="A55:A60"/>
    <mergeCell ref="D55:E55"/>
    <mergeCell ref="D56:E56"/>
    <mergeCell ref="D58:E58"/>
    <mergeCell ref="D60:E60"/>
    <mergeCell ref="D73:E73"/>
    <mergeCell ref="D57:E57"/>
    <mergeCell ref="D59:E59"/>
    <mergeCell ref="B79:C79"/>
    <mergeCell ref="A81:A84"/>
    <mergeCell ref="D81:E81"/>
    <mergeCell ref="D82:E82"/>
    <mergeCell ref="D83:E83"/>
    <mergeCell ref="D84:E84"/>
    <mergeCell ref="B65:C65"/>
    <mergeCell ref="B77:C77"/>
    <mergeCell ref="B78:C78"/>
    <mergeCell ref="D72:E72"/>
    <mergeCell ref="B74:C74"/>
    <mergeCell ref="D74:E74"/>
    <mergeCell ref="B66:C66"/>
    <mergeCell ref="B67:C67"/>
    <mergeCell ref="D69:E69"/>
    <mergeCell ref="D70:E70"/>
    <mergeCell ref="D71:E71"/>
    <mergeCell ref="D61:E61"/>
    <mergeCell ref="B39:C39"/>
    <mergeCell ref="B40:C40"/>
    <mergeCell ref="B41:C41"/>
    <mergeCell ref="D44:E44"/>
    <mergeCell ref="D46:E46"/>
    <mergeCell ref="D47:E47"/>
    <mergeCell ref="D43:E43"/>
    <mergeCell ref="B48:C48"/>
    <mergeCell ref="D48:E48"/>
    <mergeCell ref="B51:C51"/>
    <mergeCell ref="B52:C52"/>
    <mergeCell ref="B61:C61"/>
    <mergeCell ref="D28:E28"/>
    <mergeCell ref="D22:E22"/>
    <mergeCell ref="B36:C36"/>
    <mergeCell ref="D36:E36"/>
    <mergeCell ref="D29:E29"/>
    <mergeCell ref="D30:E30"/>
    <mergeCell ref="D31:E31"/>
    <mergeCell ref="D32:E32"/>
    <mergeCell ref="D33:E33"/>
    <mergeCell ref="D35:E35"/>
    <mergeCell ref="D34:E34"/>
    <mergeCell ref="A5:E5"/>
    <mergeCell ref="A6:E6"/>
    <mergeCell ref="A17:E17"/>
    <mergeCell ref="B18:C18"/>
    <mergeCell ref="A69:A72"/>
    <mergeCell ref="B53:C53"/>
    <mergeCell ref="B19:C19"/>
    <mergeCell ref="B20:C20"/>
    <mergeCell ref="D24:E24"/>
    <mergeCell ref="A22:A33"/>
    <mergeCell ref="D25:E25"/>
    <mergeCell ref="D26:E26"/>
    <mergeCell ref="D23:E23"/>
    <mergeCell ref="A43:A47"/>
    <mergeCell ref="D45:E45"/>
    <mergeCell ref="D27:E27"/>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2024-05-30T10:44:24Z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