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OPVVV\2021\2021_0025_Laboratoř aplikované ekologie\01.Příprava\"/>
    </mc:Choice>
  </mc:AlternateContent>
  <bookViews>
    <workbookView xWindow="285" yWindow="15" windowWidth="11670" windowHeight="7965" firstSheet="1" activeTab="1"/>
  </bookViews>
  <sheets>
    <sheet name="List4" sheetId="4" state="hidden" r:id="rId1"/>
    <sheet name="Zakázka A" sheetId="8" r:id="rId2"/>
    <sheet name="Zakázka B" sheetId="7" r:id="rId3"/>
    <sheet name="Zakázka C" sheetId="6" r:id="rId4"/>
  </sheets>
  <definedNames>
    <definedName name="DruhVZ">List4!$B$1:$B$9</definedName>
    <definedName name="hodnoceni">List4!$C$1:$C$2</definedName>
    <definedName name="kvalifikace">List4!$D$1:$D$2</definedName>
    <definedName name="TypVZ">List4!$A$1:$A$3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8" i="8" l="1"/>
  <c r="H47" i="7"/>
  <c r="H30" i="7"/>
  <c r="H15" i="7"/>
  <c r="H92" i="6"/>
  <c r="H72" i="6"/>
  <c r="H48" i="6"/>
  <c r="H32" i="6"/>
  <c r="D30" i="6" l="1"/>
  <c r="D28" i="8"/>
  <c r="D47" i="7"/>
  <c r="D30" i="7"/>
  <c r="D15" i="7"/>
  <c r="D70" i="6" l="1"/>
  <c r="D72" i="6" s="1"/>
  <c r="D46" i="6"/>
  <c r="D48" i="6" s="1"/>
  <c r="D32" i="6"/>
</calcChain>
</file>

<file path=xl/sharedStrings.xml><?xml version="1.0" encoding="utf-8"?>
<sst xmlns="http://schemas.openxmlformats.org/spreadsheetml/2006/main" count="198" uniqueCount="145">
  <si>
    <t>Veřejná zakázka malého rozsahu bez uveřejněné výzvy</t>
  </si>
  <si>
    <t>Podlimitní veřejná zakázka</t>
  </si>
  <si>
    <t>Nadlimitní veřejná zakázka</t>
  </si>
  <si>
    <t xml:space="preserve">Veřejná zakázka malého rozsahu </t>
  </si>
  <si>
    <t>Veřejná zakázka malého rozsahu s uveřejněnou výzvou</t>
  </si>
  <si>
    <t>Otevřené řízení</t>
  </si>
  <si>
    <t>Užší řízení</t>
  </si>
  <si>
    <t>Jednací řízení s uveřejněním</t>
  </si>
  <si>
    <t>Jednací řízení bez uveřejnění</t>
  </si>
  <si>
    <t>Soutěžní dialog</t>
  </si>
  <si>
    <t>Zjednodušené podlimitní řízení</t>
  </si>
  <si>
    <t>Požaduji</t>
  </si>
  <si>
    <t>Nepožaduji</t>
  </si>
  <si>
    <t>Ekonomická výhodnost nabídky</t>
  </si>
  <si>
    <t>Otevřené řízení v Dynamickém nákupním systému</t>
  </si>
  <si>
    <t>Analytický sítovací stroj</t>
  </si>
  <si>
    <t>Sterilizátor parní</t>
  </si>
  <si>
    <t>Inkubátor chlazený</t>
  </si>
  <si>
    <t>Ruční navigace s aplikací GeoGIS</t>
  </si>
  <si>
    <t>Zakázka 3</t>
  </si>
  <si>
    <t>Předmět zakázky</t>
  </si>
  <si>
    <t>Požadované parametry zadavatele</t>
  </si>
  <si>
    <t>Parametry od účastníka*</t>
  </si>
  <si>
    <t>Sterilizace laboratorního skla i kovových pomůcek</t>
  </si>
  <si>
    <t>Vlastní zásobník na vodu, možnost připojení na rozvod demineralizované vody</t>
  </si>
  <si>
    <t>Sterilizace roztoků v otevřených i částečně uzavřených lahvích</t>
  </si>
  <si>
    <t xml:space="preserve">Tepelná příprava a sterilizace kultivačních a živných půd </t>
  </si>
  <si>
    <t>Dotykový grafický LCD displej</t>
  </si>
  <si>
    <t>Menu v češtině</t>
  </si>
  <si>
    <t>Dvouprocesorový řídicí systém pro přesnou regulaci a dosažení krátkých časů šarží</t>
  </si>
  <si>
    <t>Gravitační odvzdušnění komory (bez vývěvy), odvod tepla mimo sterilizátor pomocí výkonného chladicího systému</t>
  </si>
  <si>
    <t>min. 6 přednastavených sterilizačních programů (možnost volby v závislosti na druhu sterilizovaného materiálu)</t>
  </si>
  <si>
    <t>Bezpečnostní prvky: výstražná chybová hlášení, systém blokování dveří, antibakteriální filtr, pojistný ventil proti překročení max. dovoleného přetlaku, tepelná pojistka zabraňující přehřátí pláště, tepelná pojistka zabraňující provozu vyvíječe páry bez vody</t>
  </si>
  <si>
    <t>Vnitřní tlaková komora, vyvíječ páry a vnitřní panel dveří z nerez oceli (AISI 316Ti)</t>
  </si>
  <si>
    <t>Oddělené zásobníky na demi-vodu a odpadní vodu o objemu min 6,5 l (automatické hlídání stavu hladiny v nádobách)</t>
  </si>
  <si>
    <t>Automatické ovládání dveří</t>
  </si>
  <si>
    <t xml:space="preserve">Kapacita komory: min. 3x 1000 ml láhev nebo 6x 500 ml láhev
</t>
  </si>
  <si>
    <t>Rozhraní RS232 pro připojení tiskárny (dokumentace sterilizačních procesů) nebo PC, slot na čipové karty</t>
  </si>
  <si>
    <t>Držák pro vyjímání misek</t>
  </si>
  <si>
    <t>Vypouštěcí i čerpací hadička</t>
  </si>
  <si>
    <t>Těsnění dveří a pohyblivé čidlo (pro snímání teploty přímo v roztoku)</t>
  </si>
  <si>
    <t xml:space="preserve">Min. 3 x nerezová děrovaná miska </t>
  </si>
  <si>
    <t>Objem komory min. 25 l, využitelný min. 20 l</t>
  </si>
  <si>
    <t>Nový, se zárukou min. 2 roky</t>
  </si>
  <si>
    <t xml:space="preserve">Spotřeba vody na 1 cyklus min. 0,5 l až max. 2 l </t>
  </si>
  <si>
    <t>Předpokládaná cena 1 ks bez DPH</t>
  </si>
  <si>
    <t>Počet ks</t>
  </si>
  <si>
    <t>Předpokládaná cena celkem bez DPH</t>
  </si>
  <si>
    <t>Třepaný inkubátor</t>
  </si>
  <si>
    <t>Nucená cirkulace vzduchu v komoře, nastavení otáček ventilátoru v rozsahu min. 0 - 100 % ( v kroku po 10 %)</t>
  </si>
  <si>
    <t>Adaptivní multifunkční digitální PID mikroprocesorový ovladač s barevným displejem TFT s vysokým rozlišením</t>
  </si>
  <si>
    <t>Ovládací panel SingleDISPLAY nebo TwinDISPLAY</t>
  </si>
  <si>
    <t xml:space="preserve">Topné a chladicí prvky umístěné v meziplášti komory </t>
  </si>
  <si>
    <t>Chlazení pomocí Peltierových článků</t>
  </si>
  <si>
    <t>Velikost komory min. 108 l</t>
  </si>
  <si>
    <t>Pracovní kalibrační certifikát z výroby na +10°C a +37°C</t>
  </si>
  <si>
    <t xml:space="preserve">Funkce SetpointWAIT - počítání času až po ustálení na nastavenou teplotu </t>
  </si>
  <si>
    <t>Plně izolované nerezové dveře s 2bodovým zamykáním (kompresní dveřní zámek)</t>
  </si>
  <si>
    <t>Min. dvě nerezová síta</t>
  </si>
  <si>
    <t>Vnitřní komora a vnitřní panel dvěří z nerez oceli (AISI 304)</t>
  </si>
  <si>
    <t>Plášť z texturovaného nerezového plechu, vzadu pozinkovaného</t>
  </si>
  <si>
    <t>Dvojitá ochrana proti přehřátí - elektronická a mechanická dle DIN 12 880</t>
  </si>
  <si>
    <t>Vnitřní skleněné dveře</t>
  </si>
  <si>
    <t>Systém otevírání vnějších dveří pomocí svislého madla</t>
  </si>
  <si>
    <t>Hlavní vypínač ON/OFF</t>
  </si>
  <si>
    <t>3-D odhazovací pohyb ( s točivým momentem)</t>
  </si>
  <si>
    <t xml:space="preserve">*Pokud splňuje parametr, napište "ANO", případně doplňte konkrétní číslo, hodnotu parametru. </t>
  </si>
  <si>
    <t xml:space="preserve">Zakázka 2. </t>
  </si>
  <si>
    <t>Laboratorní mikrotom</t>
  </si>
  <si>
    <t>Speciální laboratorní stacionární sáňkový nůž - mikrotom - k řezání tenkých vzorků (mikrosekcí) všech typů tkání a materiálů pro následnou analýzu a skenování. Mikrotom musí umožňovat i pořizování vzorků všech běžných druhů dřev ve všech směrech řezů.</t>
  </si>
  <si>
    <t>Nůž je pro přesné vedení řez upevněn naváděcích kolejnicích nebo jiném přesném uložení umožňující vytváření vzorků o kontinuální tloušťce v celém rozsahu řezu.</t>
  </si>
  <si>
    <t>Upevňovací zařízení nože i držák vzorku jsou směrově libovolně nastavitelné (svisle + vodorovně).</t>
  </si>
  <si>
    <t>Zařízení využívá jednorázové nože (například nože NT, typ A). Nože jsou součástí dodávky. Náhradní nože lze objednat i dodatečně.</t>
  </si>
  <si>
    <t>Mikrotom umožňuje ruční nebo poloautomatické zvedání vzorku pro konstantní tloušťku vzorků během řezu.</t>
  </si>
  <si>
    <t xml:space="preserve">Dodání včetně instalace a zaškolení min. 2 osob. </t>
  </si>
  <si>
    <t xml:space="preserve">komunikační rozhraní: USB 2.0 a vyšší </t>
  </si>
  <si>
    <t>Optická hustota: min. 3,8 Dmax</t>
  </si>
  <si>
    <t>Systém pro počítačovou analýzu obrazu (skenu) dendrochronologických vzorků - vývrtů, kotoučů apod.</t>
  </si>
  <si>
    <t xml:space="preserve">Systém musí umožňovat interaktivní měření s využitím ruční i automatické detekce letokruhů. </t>
  </si>
  <si>
    <t xml:space="preserve">Možnosti trasovacích měření (paths) v libovolných směrech </t>
  </si>
  <si>
    <t>Možnosti změn směrů trasovacích měření (paths) o více segmentech.</t>
  </si>
  <si>
    <t>Možnost opětovných analýz stejného vzorku při rozdílných nastaveních a kalibracích</t>
  </si>
  <si>
    <t>Možnost přiřazování minimálně 3 funkcí nebo atributů k jednotlivým prvkům s možností jejich uložení do analytického datového souboru</t>
  </si>
  <si>
    <t xml:space="preserve">Systém musí umožňovat analýzu obrazových dat minimálně ve formátech souborů tiff, jpeg a bmp. </t>
  </si>
  <si>
    <t xml:space="preserve">Možnost barevných korekcí obrazu pro lepší identifikaci rozdílů struktury (hustoty apod.) </t>
  </si>
  <si>
    <t xml:space="preserve">Součástí dodávky zařízení  musí být dostatečně podrobná uživatelská příručka a dálková technická online podpora (např. prostřednictvím e-mailu). </t>
  </si>
  <si>
    <t>Systém musí umožňovat analyzovat i prostřednictvím připojeného skeneru pořizovat obrazové soubory přírodnin ve standardních grafických formátech až do velikosti A3.</t>
  </si>
  <si>
    <t>Nový, záruka min. 2 roky</t>
  </si>
  <si>
    <t>Skener pro skenování až do formátu A3.  Rozsah skenování min. 290mm x 420mm</t>
  </si>
  <si>
    <t>Součástí dodávky zprovoznění přístroje a zaškolení min. dvou osob</t>
  </si>
  <si>
    <t>min. 32 GB SD karta</t>
  </si>
  <si>
    <t>Odolnost vůči prachu a vodě (IP67)</t>
  </si>
  <si>
    <t xml:space="preserve">min. 64 GB interní paměť </t>
  </si>
  <si>
    <t>min. 13 Mpx AF fotoaparát</t>
  </si>
  <si>
    <t>min. Dual SIM 4G LTE</t>
  </si>
  <si>
    <t>min. 4 GB RAM</t>
  </si>
  <si>
    <t>Přesnost měření v rozmezí 2 - 5 cm (geodetická přesnost)</t>
  </si>
  <si>
    <t>Online přenos dat mezi počítačem a navigací přes Google Disk či Dropbox</t>
  </si>
  <si>
    <t xml:space="preserve">Zakázka 1. </t>
  </si>
  <si>
    <t>Příjem signálu: GPS, GLONASS, GALILEO, BEIDOU</t>
  </si>
  <si>
    <t>Rozlišení min. 2 400 DPI nebo lepší</t>
  </si>
  <si>
    <t>Digitální displej výkonu a času</t>
  </si>
  <si>
    <t>Možnost suchého a mokrého sítování</t>
  </si>
  <si>
    <t>Elektromagnetický pohon</t>
  </si>
  <si>
    <t>Výška sady sít až do 450 mm</t>
  </si>
  <si>
    <t>Neomezené nastavení všech procesních parametrů (čas, výkon)</t>
  </si>
  <si>
    <t>Sítovací víko</t>
  </si>
  <si>
    <t>Upínací zařízení STANDARD vč. závitových tyčí</t>
  </si>
  <si>
    <t>Max. dávka / přísun: min. 3 kg</t>
  </si>
  <si>
    <t>Amplituda digital: 1 - 100% (0 - 3 mm)</t>
  </si>
  <si>
    <t>Teplotní rozsah min. + 5 ° až min. 70 ° C</t>
  </si>
  <si>
    <t>Nastavení teploty po + 0,1 ° C</t>
  </si>
  <si>
    <t>Rovnoměrnost rozložení teploty: ± 0,25 ° C</t>
  </si>
  <si>
    <t>Teplotní stabilita: ± 0,1 ° C</t>
  </si>
  <si>
    <t>Frekvence kmitů: min. rozsah 30 až 300 rpm</t>
  </si>
  <si>
    <t>Nastavení rychlosti kmitů po 1 rpm</t>
  </si>
  <si>
    <t>Dotykový LCD displej se zobrazením teploty a otáček</t>
  </si>
  <si>
    <t>Zásuvka 230 V</t>
  </si>
  <si>
    <t>Součástí platforma a uchytávací zařízení (svorky) pro min. 8 ks erlenmayerových baněk 250 ml</t>
  </si>
  <si>
    <t>Teplotní rozsah min. 100 °C až min. 130 °C</t>
  </si>
  <si>
    <t>Teplotní rozsah: 0 °C - min. 70,0 °C</t>
  </si>
  <si>
    <t>Součástí stand. sada sít s velikostí ok 45μm, 63μm, 125μm, 250μm,
500μm, 1mm, 2mm, 4mm, sběrná
nádoba</t>
  </si>
  <si>
    <t>Nerezová sběrná miska
mm, výška 50 mm</t>
  </si>
  <si>
    <t>Zobrazení času digitální v rozsahu min.  1 - 99 min</t>
  </si>
  <si>
    <t xml:space="preserve">Speciální osvětlovací systém s eliminací stínů (FOTOSKENER) vhodný i pro skenování vzorků přírodnin pro následnou počítačovou analýzu (např. semen, kořenů) nebo filmů </t>
  </si>
  <si>
    <t>Výstupní formáty min. 
 BMP, JPEG, TIFF</t>
  </si>
  <si>
    <t>Zařízení pro pořizování a počítačovou analýzu odebraných dendrochronologických vzorků</t>
  </si>
  <si>
    <t>Skener pro skenování 3D přírodnin</t>
  </si>
  <si>
    <t xml:space="preserve">Aplikace v CZ verzi na vyměřování pozemků v terénu, půdních bloků, erozních pozemků, významných ekologických prvků, úprava hranic pozemků dle skutečnosti. Podpora databází LPIS, ČÚZK, ÚHÚL. </t>
  </si>
  <si>
    <t xml:space="preserve">Online vzdálená podpora, např. při zpracování dat na PC. </t>
  </si>
  <si>
    <t>Dodání výtyčky s držáky, antény s méně než 2 cm přesností, příslušné kabeláže, anténa propojená kabeláží  a pouzdra na přístroj</t>
  </si>
  <si>
    <t>Možnost dovybavení výtyčkou s externí anténou pro přesnost měření pod 2 cm</t>
  </si>
  <si>
    <t>Zařízení je vybaveno 8 - 10 palcovým tabletem určeným pro práci v terénu.  Rozlišení min. FHD, min. 500 NITS.</t>
  </si>
  <si>
    <t>Operační teplota v min rozmezí  - 20 °C až 50 °C</t>
  </si>
  <si>
    <t>Skladovací teplota min. rozmezí - 30 °C až 60 °C</t>
  </si>
  <si>
    <t>Včetně doživotní licence na dodávaný SW</t>
  </si>
  <si>
    <t xml:space="preserve">Dodání včetně baterie pro práci v terénu po dobu min. 6 hod. </t>
  </si>
  <si>
    <t>Nabíjení v přístroji pomocí USB-C nebo USB rychlonabíjení</t>
  </si>
  <si>
    <t>Skener musí umožňovat provádět kalibraci přesnosti vyžadovanou analytickými systémy této zakázky</t>
  </si>
  <si>
    <t>Zařízení kompatibilní se Skenerem pro skenování 3D přírodnin z této VZ</t>
  </si>
  <si>
    <t>Zařízení kompatibilní se Zařízením pro pořizování a počítačovou analýzu odebraných dendrochronologických vzorků z této VZ</t>
  </si>
  <si>
    <t>Kompatibilní s OS stávajícího používaného počítačového prostředí univerzity.</t>
  </si>
  <si>
    <t>Příloha č. 3A - Technická specifikace</t>
  </si>
  <si>
    <t>Příloha č. 3B - Technická specifikace</t>
  </si>
  <si>
    <t>Příloha č. 3C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</si>
</sst>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5" fillId="0" borderId="0" xfId="1" applyAlignment="1" applyProtection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Alignment="1">
      <alignment vertical="top" wrapText="1"/>
    </xf>
    <xf numFmtId="164" fontId="0" fillId="0" borderId="0" xfId="0" applyNumberFormat="1"/>
    <xf numFmtId="0" fontId="0" fillId="0" borderId="0" xfId="0" applyAlignment="1"/>
    <xf numFmtId="0" fontId="0" fillId="0" borderId="6" xfId="0" applyBorder="1" applyAlignment="1">
      <alignment wrapText="1"/>
    </xf>
    <xf numFmtId="0" fontId="1" fillId="0" borderId="0" xfId="0" applyFont="1" applyFill="1"/>
    <xf numFmtId="0" fontId="0" fillId="0" borderId="0" xfId="0" applyFill="1"/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/>
    <xf numFmtId="0" fontId="9" fillId="0" borderId="0" xfId="0" applyFont="1"/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4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64" fontId="0" fillId="0" borderId="3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164" fontId="0" fillId="0" borderId="4" xfId="0" applyNumberFormat="1" applyBorder="1" applyAlignment="1">
      <alignment vertical="top" wrapText="1"/>
    </xf>
    <xf numFmtId="164" fontId="0" fillId="0" borderId="6" xfId="0" applyNumberFormat="1" applyBorder="1" applyAlignment="1">
      <alignment vertical="top" wrapText="1"/>
    </xf>
    <xf numFmtId="164" fontId="0" fillId="0" borderId="5" xfId="0" applyNumberForma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164" fontId="0" fillId="0" borderId="4" xfId="0" applyNumberFormat="1" applyBorder="1" applyAlignment="1">
      <alignment horizontal="left" vertical="top" wrapText="1"/>
    </xf>
    <xf numFmtId="164" fontId="0" fillId="0" borderId="6" xfId="0" applyNumberFormat="1" applyBorder="1" applyAlignment="1">
      <alignment horizontal="left" vertical="top" wrapText="1"/>
    </xf>
    <xf numFmtId="164" fontId="0" fillId="0" borderId="5" xfId="0" applyNumberForma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165" fontId="0" fillId="2" borderId="4" xfId="0" applyNumberFormat="1" applyFill="1" applyBorder="1" applyAlignment="1">
      <alignment vertical="top" wrapText="1"/>
    </xf>
    <xf numFmtId="165" fontId="0" fillId="2" borderId="6" xfId="0" applyNumberFormat="1" applyFill="1" applyBorder="1" applyAlignment="1">
      <alignment vertical="top" wrapText="1"/>
    </xf>
    <xf numFmtId="165" fontId="0" fillId="2" borderId="5" xfId="0" applyNumberFormat="1" applyFill="1" applyBorder="1" applyAlignment="1">
      <alignment vertical="top" wrapText="1"/>
    </xf>
    <xf numFmtId="165" fontId="0" fillId="0" borderId="4" xfId="0" applyNumberFormat="1" applyBorder="1" applyAlignment="1">
      <alignment vertical="top" wrapText="1"/>
    </xf>
    <xf numFmtId="165" fontId="0" fillId="0" borderId="6" xfId="0" applyNumberFormat="1" applyBorder="1" applyAlignment="1">
      <alignment vertical="top" wrapText="1"/>
    </xf>
    <xf numFmtId="165" fontId="0" fillId="0" borderId="5" xfId="0" applyNumberFormat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165" fontId="0" fillId="2" borderId="1" xfId="0" applyNumberFormat="1" applyFill="1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165" fontId="1" fillId="0" borderId="4" xfId="0" applyNumberFormat="1" applyFont="1" applyBorder="1" applyAlignment="1">
      <alignment horizontal="right" vertical="top" wrapText="1"/>
    </xf>
    <xf numFmtId="165" fontId="1" fillId="0" borderId="6" xfId="0" applyNumberFormat="1" applyFont="1" applyBorder="1" applyAlignment="1">
      <alignment horizontal="right" vertical="top" wrapText="1"/>
    </xf>
    <xf numFmtId="165" fontId="1" fillId="0" borderId="5" xfId="0" applyNumberFormat="1" applyFont="1" applyBorder="1" applyAlignment="1">
      <alignment horizontal="right" vertical="top" wrapText="1"/>
    </xf>
    <xf numFmtId="165" fontId="0" fillId="0" borderId="3" xfId="0" applyNumberFormat="1" applyBorder="1" applyAlignment="1">
      <alignment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5" fontId="0" fillId="0" borderId="12" xfId="0" applyNumberFormat="1" applyBorder="1" applyAlignment="1">
      <alignment vertical="top" wrapText="1"/>
    </xf>
    <xf numFmtId="165" fontId="0" fillId="0" borderId="7" xfId="0" applyNumberFormat="1" applyBorder="1" applyAlignment="1">
      <alignment vertical="top" wrapText="1"/>
    </xf>
    <xf numFmtId="165" fontId="0" fillId="0" borderId="13" xfId="0" applyNumberFormat="1" applyBorder="1" applyAlignment="1">
      <alignment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9" sqref="D9"/>
    </sheetView>
  </sheetViews>
  <sheetFormatPr defaultColWidth="8.85546875" defaultRowHeight="15" x14ac:dyDescent="0.25"/>
  <cols>
    <col min="1" max="1" width="30.7109375" bestFit="1" customWidth="1"/>
    <col min="2" max="2" width="50.7109375" bestFit="1" customWidth="1"/>
    <col min="3" max="3" width="29.28515625" bestFit="1" customWidth="1"/>
    <col min="4" max="4" width="11.140625" bestFit="1" customWidth="1"/>
  </cols>
  <sheetData>
    <row r="1" spans="1:4" x14ac:dyDescent="0.25">
      <c r="A1" t="s">
        <v>3</v>
      </c>
      <c r="B1" t="s">
        <v>4</v>
      </c>
      <c r="D1" t="s">
        <v>11</v>
      </c>
    </row>
    <row r="2" spans="1:4" x14ac:dyDescent="0.25">
      <c r="A2" t="s">
        <v>1</v>
      </c>
      <c r="B2" t="s">
        <v>0</v>
      </c>
      <c r="C2" t="s">
        <v>13</v>
      </c>
      <c r="D2" t="s">
        <v>12</v>
      </c>
    </row>
    <row r="3" spans="1:4" x14ac:dyDescent="0.25">
      <c r="A3" t="s">
        <v>2</v>
      </c>
      <c r="B3" t="s">
        <v>5</v>
      </c>
    </row>
    <row r="4" spans="1:4" x14ac:dyDescent="0.25">
      <c r="B4" t="s">
        <v>14</v>
      </c>
    </row>
    <row r="5" spans="1:4" x14ac:dyDescent="0.25"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B8" t="s">
        <v>9</v>
      </c>
    </row>
    <row r="9" spans="1:4" x14ac:dyDescent="0.25">
      <c r="B9" t="s">
        <v>10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19" zoomScale="110" zoomScaleNormal="110" workbookViewId="0">
      <selection activeCell="H29" sqref="H29"/>
    </sheetView>
  </sheetViews>
  <sheetFormatPr defaultRowHeight="15" x14ac:dyDescent="0.25"/>
  <cols>
    <col min="1" max="1" width="9.85546875" bestFit="1" customWidth="1"/>
    <col min="3" max="3" width="4.5703125" customWidth="1"/>
    <col min="6" max="6" width="6.28515625" customWidth="1"/>
    <col min="9" max="9" width="8.28515625" customWidth="1"/>
  </cols>
  <sheetData>
    <row r="1" spans="1:15" ht="21" x14ac:dyDescent="0.35">
      <c r="A1" s="41" t="s">
        <v>142</v>
      </c>
      <c r="B1" s="42"/>
      <c r="C1" s="42"/>
      <c r="D1" s="42"/>
      <c r="E1" s="42"/>
      <c r="F1" s="42"/>
      <c r="G1" s="42"/>
      <c r="H1" s="42"/>
      <c r="I1" s="42"/>
      <c r="J1" s="42"/>
    </row>
    <row r="3" spans="1:15" x14ac:dyDescent="0.25">
      <c r="A3" s="44" t="s">
        <v>98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5" x14ac:dyDescent="0.25">
      <c r="N4" s="1"/>
    </row>
    <row r="5" spans="1:15" ht="30" customHeight="1" x14ac:dyDescent="0.25">
      <c r="A5" s="43" t="s">
        <v>20</v>
      </c>
      <c r="B5" s="43"/>
      <c r="C5" s="43"/>
      <c r="D5" s="45" t="s">
        <v>21</v>
      </c>
      <c r="E5" s="45"/>
      <c r="F5" s="45"/>
      <c r="G5" s="45"/>
      <c r="H5" s="45" t="s">
        <v>22</v>
      </c>
      <c r="I5" s="45"/>
      <c r="J5" s="45"/>
      <c r="K5" s="45"/>
      <c r="M5" s="49"/>
      <c r="N5" s="49"/>
      <c r="O5" s="49"/>
    </row>
    <row r="6" spans="1:15" ht="30.75" customHeight="1" x14ac:dyDescent="0.25">
      <c r="A6" s="40" t="s">
        <v>18</v>
      </c>
      <c r="B6" s="40"/>
      <c r="C6" s="40"/>
      <c r="D6" s="25" t="s">
        <v>99</v>
      </c>
      <c r="E6" s="25"/>
      <c r="F6" s="25"/>
      <c r="G6" s="25"/>
      <c r="H6" s="135"/>
      <c r="I6" s="135"/>
      <c r="J6" s="135"/>
      <c r="K6" s="135"/>
    </row>
    <row r="7" spans="1:15" ht="93.75" customHeight="1" x14ac:dyDescent="0.25">
      <c r="A7" s="40"/>
      <c r="B7" s="40"/>
      <c r="C7" s="40"/>
      <c r="D7" s="25" t="s">
        <v>128</v>
      </c>
      <c r="E7" s="25"/>
      <c r="F7" s="25"/>
      <c r="G7" s="25"/>
      <c r="H7" s="135"/>
      <c r="I7" s="135"/>
      <c r="J7" s="135"/>
      <c r="K7" s="135"/>
      <c r="L7" s="20"/>
    </row>
    <row r="8" spans="1:15" ht="35.25" customHeight="1" x14ac:dyDescent="0.25">
      <c r="A8" s="40"/>
      <c r="B8" s="40"/>
      <c r="C8" s="40"/>
      <c r="D8" s="25" t="s">
        <v>129</v>
      </c>
      <c r="E8" s="25"/>
      <c r="F8" s="25"/>
      <c r="G8" s="25"/>
      <c r="H8" s="135"/>
      <c r="I8" s="135"/>
      <c r="J8" s="135"/>
      <c r="K8" s="135"/>
    </row>
    <row r="9" spans="1:15" ht="43.5" customHeight="1" x14ac:dyDescent="0.25">
      <c r="A9" s="40"/>
      <c r="B9" s="40"/>
      <c r="C9" s="40"/>
      <c r="D9" s="25" t="s">
        <v>97</v>
      </c>
      <c r="E9" s="25"/>
      <c r="F9" s="25"/>
      <c r="G9" s="25"/>
      <c r="H9" s="135"/>
      <c r="I9" s="135"/>
      <c r="J9" s="135"/>
      <c r="K9" s="135"/>
    </row>
    <row r="10" spans="1:15" ht="30.75" customHeight="1" x14ac:dyDescent="0.25">
      <c r="A10" s="40"/>
      <c r="B10" s="40"/>
      <c r="C10" s="40"/>
      <c r="D10" s="25" t="s">
        <v>96</v>
      </c>
      <c r="E10" s="25"/>
      <c r="F10" s="25"/>
      <c r="G10" s="25"/>
      <c r="H10" s="135"/>
      <c r="I10" s="135"/>
      <c r="J10" s="135"/>
      <c r="K10" s="135"/>
    </row>
    <row r="11" spans="1:15" ht="39" customHeight="1" x14ac:dyDescent="0.25">
      <c r="A11" s="40"/>
      <c r="B11" s="40"/>
      <c r="C11" s="40"/>
      <c r="D11" s="25" t="s">
        <v>131</v>
      </c>
      <c r="E11" s="25"/>
      <c r="F11" s="25"/>
      <c r="G11" s="25"/>
      <c r="H11" s="135"/>
      <c r="I11" s="135"/>
      <c r="J11" s="135"/>
      <c r="K11" s="135"/>
    </row>
    <row r="12" spans="1:15" ht="46.5" customHeight="1" x14ac:dyDescent="0.25">
      <c r="A12" s="40"/>
      <c r="B12" s="40"/>
      <c r="C12" s="40"/>
      <c r="D12" s="50" t="s">
        <v>132</v>
      </c>
      <c r="E12" s="50"/>
      <c r="F12" s="50"/>
      <c r="G12" s="50"/>
      <c r="H12" s="135"/>
      <c r="I12" s="135"/>
      <c r="J12" s="135"/>
      <c r="K12" s="135"/>
    </row>
    <row r="13" spans="1:15" ht="18.75" customHeight="1" x14ac:dyDescent="0.25">
      <c r="A13" s="40"/>
      <c r="B13" s="40"/>
      <c r="C13" s="40"/>
      <c r="D13" s="25" t="s">
        <v>95</v>
      </c>
      <c r="E13" s="25"/>
      <c r="F13" s="25"/>
      <c r="G13" s="25"/>
      <c r="H13" s="135"/>
      <c r="I13" s="135"/>
      <c r="J13" s="135"/>
      <c r="K13" s="135"/>
    </row>
    <row r="14" spans="1:15" ht="19.5" customHeight="1" x14ac:dyDescent="0.25">
      <c r="A14" s="40"/>
      <c r="B14" s="40"/>
      <c r="C14" s="40"/>
      <c r="D14" s="25" t="s">
        <v>94</v>
      </c>
      <c r="E14" s="25"/>
      <c r="F14" s="25"/>
      <c r="G14" s="25"/>
      <c r="H14" s="135"/>
      <c r="I14" s="135"/>
      <c r="J14" s="135"/>
      <c r="K14" s="135"/>
    </row>
    <row r="15" spans="1:15" ht="18" customHeight="1" x14ac:dyDescent="0.25">
      <c r="A15" s="40"/>
      <c r="B15" s="40"/>
      <c r="C15" s="40"/>
      <c r="D15" s="25" t="s">
        <v>93</v>
      </c>
      <c r="E15" s="25"/>
      <c r="F15" s="25"/>
      <c r="G15" s="25"/>
      <c r="H15" s="135"/>
      <c r="I15" s="135"/>
      <c r="J15" s="135"/>
      <c r="K15" s="135"/>
    </row>
    <row r="16" spans="1:15" ht="20.25" customHeight="1" x14ac:dyDescent="0.25">
      <c r="A16" s="40"/>
      <c r="B16" s="40"/>
      <c r="C16" s="40"/>
      <c r="D16" s="25" t="s">
        <v>92</v>
      </c>
      <c r="E16" s="25"/>
      <c r="F16" s="25"/>
      <c r="G16" s="25"/>
      <c r="H16" s="135"/>
      <c r="I16" s="135"/>
      <c r="J16" s="135"/>
      <c r="K16" s="135"/>
    </row>
    <row r="17" spans="1:11" ht="30.75" customHeight="1" x14ac:dyDescent="0.25">
      <c r="A17" s="40"/>
      <c r="B17" s="40"/>
      <c r="C17" s="40"/>
      <c r="D17" s="32" t="s">
        <v>133</v>
      </c>
      <c r="E17" s="33"/>
      <c r="F17" s="33"/>
      <c r="G17" s="34"/>
      <c r="H17" s="158"/>
      <c r="I17" s="159"/>
      <c r="J17" s="159"/>
      <c r="K17" s="160"/>
    </row>
    <row r="18" spans="1:11" ht="30.75" customHeight="1" x14ac:dyDescent="0.25">
      <c r="A18" s="40"/>
      <c r="B18" s="40"/>
      <c r="C18" s="40"/>
      <c r="D18" s="32" t="s">
        <v>134</v>
      </c>
      <c r="E18" s="33"/>
      <c r="F18" s="33"/>
      <c r="G18" s="34"/>
      <c r="H18" s="161"/>
      <c r="I18" s="162"/>
      <c r="J18" s="162"/>
      <c r="K18" s="163"/>
    </row>
    <row r="19" spans="1:11" ht="19.5" customHeight="1" x14ac:dyDescent="0.25">
      <c r="A19" s="40"/>
      <c r="B19" s="40"/>
      <c r="C19" s="40"/>
      <c r="D19" s="32" t="s">
        <v>91</v>
      </c>
      <c r="E19" s="33"/>
      <c r="F19" s="33"/>
      <c r="G19" s="34"/>
      <c r="H19" s="158"/>
      <c r="I19" s="159"/>
      <c r="J19" s="159"/>
      <c r="K19" s="160"/>
    </row>
    <row r="20" spans="1:11" ht="19.5" customHeight="1" x14ac:dyDescent="0.25">
      <c r="A20" s="40"/>
      <c r="B20" s="40"/>
      <c r="C20" s="40"/>
      <c r="D20" s="32" t="s">
        <v>90</v>
      </c>
      <c r="E20" s="33"/>
      <c r="F20" s="33"/>
      <c r="G20" s="34"/>
      <c r="H20" s="158"/>
      <c r="I20" s="159"/>
      <c r="J20" s="159"/>
      <c r="K20" s="160"/>
    </row>
    <row r="21" spans="1:11" ht="64.5" customHeight="1" x14ac:dyDescent="0.25">
      <c r="A21" s="40"/>
      <c r="B21" s="40"/>
      <c r="C21" s="40"/>
      <c r="D21" s="32" t="s">
        <v>130</v>
      </c>
      <c r="E21" s="33"/>
      <c r="F21" s="33"/>
      <c r="G21" s="34"/>
      <c r="H21" s="158"/>
      <c r="I21" s="159"/>
      <c r="J21" s="159"/>
      <c r="K21" s="160"/>
    </row>
    <row r="22" spans="1:11" ht="32.25" customHeight="1" x14ac:dyDescent="0.25">
      <c r="A22" s="40"/>
      <c r="B22" s="40"/>
      <c r="C22" s="40"/>
      <c r="D22" s="32" t="s">
        <v>135</v>
      </c>
      <c r="E22" s="33"/>
      <c r="F22" s="33"/>
      <c r="G22" s="34"/>
      <c r="H22" s="158"/>
      <c r="I22" s="159"/>
      <c r="J22" s="159"/>
      <c r="K22" s="160"/>
    </row>
    <row r="23" spans="1:11" ht="29.25" customHeight="1" x14ac:dyDescent="0.25">
      <c r="A23" s="40"/>
      <c r="B23" s="40"/>
      <c r="C23" s="40"/>
      <c r="D23" s="32" t="s">
        <v>136</v>
      </c>
      <c r="E23" s="33"/>
      <c r="F23" s="33"/>
      <c r="G23" s="34"/>
      <c r="H23" s="158"/>
      <c r="I23" s="159"/>
      <c r="J23" s="159"/>
      <c r="K23" s="160"/>
    </row>
    <row r="24" spans="1:11" ht="31.5" customHeight="1" x14ac:dyDescent="0.25">
      <c r="A24" s="40"/>
      <c r="B24" s="40"/>
      <c r="C24" s="40"/>
      <c r="D24" s="32" t="s">
        <v>137</v>
      </c>
      <c r="E24" s="33"/>
      <c r="F24" s="33"/>
      <c r="G24" s="34"/>
      <c r="H24" s="154"/>
      <c r="I24" s="155"/>
      <c r="J24" s="155"/>
      <c r="K24" s="156"/>
    </row>
    <row r="25" spans="1:11" ht="32.25" customHeight="1" x14ac:dyDescent="0.25">
      <c r="A25" s="40"/>
      <c r="B25" s="40"/>
      <c r="C25" s="40"/>
      <c r="D25" s="46" t="s">
        <v>89</v>
      </c>
      <c r="E25" s="47"/>
      <c r="F25" s="47"/>
      <c r="G25" s="48"/>
      <c r="H25" s="154"/>
      <c r="I25" s="155"/>
      <c r="J25" s="155"/>
      <c r="K25" s="156"/>
    </row>
    <row r="26" spans="1:11" ht="30.75" customHeight="1" x14ac:dyDescent="0.25">
      <c r="A26" s="26" t="s">
        <v>45</v>
      </c>
      <c r="B26" s="27"/>
      <c r="C26" s="28"/>
      <c r="D26" s="35">
        <v>127000</v>
      </c>
      <c r="E26" s="36"/>
      <c r="F26" s="36"/>
      <c r="G26" s="36"/>
      <c r="H26" s="164"/>
      <c r="I26" s="165"/>
      <c r="J26" s="165"/>
      <c r="K26" s="165"/>
    </row>
    <row r="27" spans="1:11" x14ac:dyDescent="0.25">
      <c r="A27" s="29" t="s">
        <v>46</v>
      </c>
      <c r="B27" s="30"/>
      <c r="C27" s="31"/>
      <c r="D27" s="36">
        <v>1</v>
      </c>
      <c r="E27" s="36"/>
      <c r="F27" s="36"/>
      <c r="G27" s="36"/>
      <c r="H27" s="166"/>
      <c r="I27" s="167"/>
      <c r="J27" s="167"/>
      <c r="K27" s="167"/>
    </row>
    <row r="28" spans="1:11" ht="33.75" customHeight="1" x14ac:dyDescent="0.25">
      <c r="A28" s="26" t="s">
        <v>47</v>
      </c>
      <c r="B28" s="27"/>
      <c r="C28" s="28"/>
      <c r="D28" s="37">
        <f>D27*D26</f>
        <v>127000</v>
      </c>
      <c r="E28" s="38"/>
      <c r="F28" s="38"/>
      <c r="G28" s="39"/>
      <c r="H28" s="168">
        <f>H26*D27</f>
        <v>0</v>
      </c>
      <c r="I28" s="169"/>
      <c r="J28" s="169"/>
      <c r="K28" s="170"/>
    </row>
    <row r="29" spans="1:11" x14ac:dyDescent="0.25">
      <c r="A29" s="7"/>
      <c r="B29" s="7"/>
      <c r="C29" s="7"/>
      <c r="D29" s="15"/>
      <c r="E29" s="15"/>
      <c r="F29" s="15"/>
      <c r="G29" s="15"/>
      <c r="H29" s="16"/>
      <c r="I29" s="16"/>
      <c r="J29" s="16"/>
      <c r="K29" s="16"/>
    </row>
    <row r="30" spans="1:11" x14ac:dyDescent="0.25">
      <c r="A30" t="s">
        <v>66</v>
      </c>
      <c r="D30" s="9"/>
      <c r="E30" s="9"/>
      <c r="F30" s="9"/>
      <c r="G30" s="9"/>
      <c r="H30" s="9"/>
      <c r="I30" s="9"/>
      <c r="J30" s="9"/>
      <c r="K30" s="9"/>
    </row>
  </sheetData>
  <mergeCells count="56">
    <mergeCell ref="M5:O5"/>
    <mergeCell ref="H5:K5"/>
    <mergeCell ref="H6:K6"/>
    <mergeCell ref="D14:G14"/>
    <mergeCell ref="H14:K14"/>
    <mergeCell ref="D11:G11"/>
    <mergeCell ref="H11:K11"/>
    <mergeCell ref="D12:G12"/>
    <mergeCell ref="H12:K12"/>
    <mergeCell ref="D8:G8"/>
    <mergeCell ref="D9:G9"/>
    <mergeCell ref="D7:G7"/>
    <mergeCell ref="H8:K8"/>
    <mergeCell ref="H7:K7"/>
    <mergeCell ref="D10:G10"/>
    <mergeCell ref="H10:K10"/>
    <mergeCell ref="D17:G17"/>
    <mergeCell ref="H17:K17"/>
    <mergeCell ref="D18:G18"/>
    <mergeCell ref="H18:K18"/>
    <mergeCell ref="D19:G19"/>
    <mergeCell ref="D24:G24"/>
    <mergeCell ref="D25:G25"/>
    <mergeCell ref="H24:K24"/>
    <mergeCell ref="H25:K25"/>
    <mergeCell ref="H19:K19"/>
    <mergeCell ref="H23:K23"/>
    <mergeCell ref="D21:G21"/>
    <mergeCell ref="H21:K21"/>
    <mergeCell ref="D22:G22"/>
    <mergeCell ref="H22:K22"/>
    <mergeCell ref="D23:G23"/>
    <mergeCell ref="D13:G13"/>
    <mergeCell ref="D15:G15"/>
    <mergeCell ref="H15:K15"/>
    <mergeCell ref="A1:J1"/>
    <mergeCell ref="A5:C5"/>
    <mergeCell ref="A3:K3"/>
    <mergeCell ref="D5:G5"/>
    <mergeCell ref="D6:G6"/>
    <mergeCell ref="D16:G16"/>
    <mergeCell ref="H16:K16"/>
    <mergeCell ref="H13:K13"/>
    <mergeCell ref="H9:K9"/>
    <mergeCell ref="A28:C28"/>
    <mergeCell ref="A27:C27"/>
    <mergeCell ref="A26:C26"/>
    <mergeCell ref="D20:G20"/>
    <mergeCell ref="H20:K20"/>
    <mergeCell ref="D26:G26"/>
    <mergeCell ref="D28:G28"/>
    <mergeCell ref="H28:K28"/>
    <mergeCell ref="H26:K26"/>
    <mergeCell ref="D27:G27"/>
    <mergeCell ref="H27:K27"/>
    <mergeCell ref="A6:C25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43" zoomScale="110" zoomScaleNormal="110" workbookViewId="0">
      <selection activeCell="H48" sqref="H48"/>
    </sheetView>
  </sheetViews>
  <sheetFormatPr defaultRowHeight="15" x14ac:dyDescent="0.25"/>
  <cols>
    <col min="1" max="1" width="9.85546875" bestFit="1" customWidth="1"/>
    <col min="3" max="3" width="4.5703125" customWidth="1"/>
    <col min="6" max="6" width="6.28515625" customWidth="1"/>
    <col min="9" max="9" width="8.28515625" customWidth="1"/>
  </cols>
  <sheetData>
    <row r="1" spans="1:15" ht="21" x14ac:dyDescent="0.35">
      <c r="A1" s="41" t="s">
        <v>143</v>
      </c>
      <c r="B1" s="42"/>
      <c r="C1" s="42"/>
      <c r="D1" s="42"/>
      <c r="E1" s="42"/>
      <c r="F1" s="42"/>
      <c r="G1" s="42"/>
      <c r="H1" s="42"/>
      <c r="I1" s="42"/>
      <c r="J1" s="42"/>
    </row>
    <row r="3" spans="1:15" x14ac:dyDescent="0.25">
      <c r="A3" s="44" t="s">
        <v>67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5" ht="30" customHeight="1" x14ac:dyDescent="0.25">
      <c r="A5" s="43" t="s">
        <v>20</v>
      </c>
      <c r="B5" s="43"/>
      <c r="C5" s="43"/>
      <c r="D5" s="45" t="s">
        <v>21</v>
      </c>
      <c r="E5" s="45"/>
      <c r="F5" s="45"/>
      <c r="G5" s="45"/>
      <c r="H5" s="45" t="s">
        <v>22</v>
      </c>
      <c r="I5" s="45"/>
      <c r="J5" s="45"/>
      <c r="K5" s="45"/>
      <c r="M5" s="74"/>
      <c r="N5" s="74"/>
      <c r="O5" s="74"/>
    </row>
    <row r="6" spans="1:15" ht="142.5" customHeight="1" x14ac:dyDescent="0.25">
      <c r="A6" s="63" t="s">
        <v>68</v>
      </c>
      <c r="B6" s="64"/>
      <c r="C6" s="65"/>
      <c r="D6" s="72" t="s">
        <v>69</v>
      </c>
      <c r="E6" s="72"/>
      <c r="F6" s="72"/>
      <c r="G6" s="72"/>
      <c r="H6" s="73"/>
      <c r="I6" s="73"/>
      <c r="J6" s="73"/>
      <c r="K6" s="73"/>
    </row>
    <row r="7" spans="1:15" ht="96" customHeight="1" x14ac:dyDescent="0.25">
      <c r="A7" s="66"/>
      <c r="B7" s="67"/>
      <c r="C7" s="68"/>
      <c r="D7" s="25" t="s">
        <v>70</v>
      </c>
      <c r="E7" s="25"/>
      <c r="F7" s="25"/>
      <c r="G7" s="25"/>
      <c r="H7" s="73"/>
      <c r="I7" s="73"/>
      <c r="J7" s="73"/>
      <c r="K7" s="73"/>
    </row>
    <row r="8" spans="1:15" ht="51.75" customHeight="1" x14ac:dyDescent="0.25">
      <c r="A8" s="66"/>
      <c r="B8" s="67"/>
      <c r="C8" s="68"/>
      <c r="D8" s="72" t="s">
        <v>71</v>
      </c>
      <c r="E8" s="72"/>
      <c r="F8" s="72"/>
      <c r="G8" s="72"/>
      <c r="H8" s="73"/>
      <c r="I8" s="73"/>
      <c r="J8" s="73"/>
      <c r="K8" s="73"/>
    </row>
    <row r="9" spans="1:15" ht="66.75" customHeight="1" x14ac:dyDescent="0.25">
      <c r="A9" s="66"/>
      <c r="B9" s="67"/>
      <c r="C9" s="68"/>
      <c r="D9" s="25" t="s">
        <v>72</v>
      </c>
      <c r="E9" s="25"/>
      <c r="F9" s="25"/>
      <c r="G9" s="25"/>
      <c r="H9" s="73"/>
      <c r="I9" s="73"/>
      <c r="J9" s="73"/>
      <c r="K9" s="73"/>
    </row>
    <row r="10" spans="1:15" s="11" customFormat="1" ht="60.75" customHeight="1" x14ac:dyDescent="0.25">
      <c r="A10" s="66"/>
      <c r="B10" s="67"/>
      <c r="C10" s="68"/>
      <c r="D10" s="25" t="s">
        <v>73</v>
      </c>
      <c r="E10" s="25"/>
      <c r="F10" s="25"/>
      <c r="G10" s="25"/>
      <c r="H10" s="73"/>
      <c r="I10" s="73"/>
      <c r="J10" s="73"/>
      <c r="K10" s="73"/>
    </row>
    <row r="11" spans="1:15" s="11" customFormat="1" ht="18.75" customHeight="1" x14ac:dyDescent="0.25">
      <c r="A11" s="66"/>
      <c r="B11" s="67"/>
      <c r="C11" s="68"/>
      <c r="D11" s="25" t="s">
        <v>87</v>
      </c>
      <c r="E11" s="25"/>
      <c r="F11" s="25"/>
      <c r="G11" s="25"/>
      <c r="H11" s="73"/>
      <c r="I11" s="73"/>
      <c r="J11" s="73"/>
      <c r="K11" s="73"/>
    </row>
    <row r="12" spans="1:15" s="11" customFormat="1" ht="40.5" customHeight="1" x14ac:dyDescent="0.25">
      <c r="A12" s="69"/>
      <c r="B12" s="70"/>
      <c r="C12" s="71"/>
      <c r="D12" s="25" t="s">
        <v>74</v>
      </c>
      <c r="E12" s="25"/>
      <c r="F12" s="25"/>
      <c r="G12" s="25"/>
      <c r="H12" s="73"/>
      <c r="I12" s="73"/>
      <c r="J12" s="73"/>
      <c r="K12" s="73"/>
    </row>
    <row r="13" spans="1:15" ht="31.5" customHeight="1" x14ac:dyDescent="0.25">
      <c r="A13" s="26" t="s">
        <v>45</v>
      </c>
      <c r="B13" s="27"/>
      <c r="C13" s="28"/>
      <c r="D13" s="54">
        <v>215000</v>
      </c>
      <c r="E13" s="54"/>
      <c r="F13" s="54"/>
      <c r="G13" s="54"/>
      <c r="H13" s="148"/>
      <c r="I13" s="148"/>
      <c r="J13" s="148"/>
      <c r="K13" s="148"/>
    </row>
    <row r="14" spans="1:15" ht="18" customHeight="1" x14ac:dyDescent="0.25">
      <c r="A14" s="55" t="s">
        <v>46</v>
      </c>
      <c r="B14" s="55"/>
      <c r="C14" s="55"/>
      <c r="D14" s="45">
        <v>1</v>
      </c>
      <c r="E14" s="45"/>
      <c r="F14" s="45"/>
      <c r="G14" s="45"/>
      <c r="H14" s="149"/>
      <c r="I14" s="149"/>
      <c r="J14" s="149"/>
      <c r="K14" s="149"/>
    </row>
    <row r="15" spans="1:15" ht="30" customHeight="1" x14ac:dyDescent="0.25">
      <c r="A15" s="56" t="s">
        <v>47</v>
      </c>
      <c r="B15" s="57"/>
      <c r="C15" s="58"/>
      <c r="D15" s="59">
        <f>D14*D13</f>
        <v>215000</v>
      </c>
      <c r="E15" s="60"/>
      <c r="F15" s="60"/>
      <c r="G15" s="60"/>
      <c r="H15" s="153">
        <f>H13*D14</f>
        <v>0</v>
      </c>
      <c r="I15" s="153"/>
      <c r="J15" s="153"/>
      <c r="K15" s="153"/>
    </row>
    <row r="16" spans="1:15" s="7" customFormat="1" ht="30" customHeigh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5" ht="30" customHeight="1" x14ac:dyDescent="0.25">
      <c r="A17" s="61" t="s">
        <v>20</v>
      </c>
      <c r="B17" s="61"/>
      <c r="C17" s="61"/>
      <c r="D17" s="62" t="s">
        <v>21</v>
      </c>
      <c r="E17" s="62"/>
      <c r="F17" s="62"/>
      <c r="G17" s="62"/>
      <c r="H17" s="62" t="s">
        <v>22</v>
      </c>
      <c r="I17" s="62"/>
      <c r="J17" s="62"/>
      <c r="K17" s="62"/>
      <c r="M17" s="74"/>
      <c r="N17" s="74"/>
      <c r="O17" s="74"/>
    </row>
    <row r="18" spans="1:15" ht="53.25" customHeight="1" x14ac:dyDescent="0.25">
      <c r="A18" s="129" t="s">
        <v>127</v>
      </c>
      <c r="B18" s="130"/>
      <c r="C18" s="131"/>
      <c r="D18" s="25" t="s">
        <v>88</v>
      </c>
      <c r="E18" s="25"/>
      <c r="F18" s="25"/>
      <c r="G18" s="25"/>
      <c r="H18" s="73"/>
      <c r="I18" s="73"/>
      <c r="J18" s="73"/>
      <c r="K18" s="73"/>
      <c r="M18" s="20"/>
    </row>
    <row r="19" spans="1:15" ht="99.75" customHeight="1" x14ac:dyDescent="0.25">
      <c r="A19" s="132"/>
      <c r="B19" s="133"/>
      <c r="C19" s="134"/>
      <c r="D19" s="25" t="s">
        <v>124</v>
      </c>
      <c r="E19" s="25"/>
      <c r="F19" s="25"/>
      <c r="G19" s="25"/>
      <c r="H19" s="154"/>
      <c r="I19" s="155"/>
      <c r="J19" s="155"/>
      <c r="K19" s="156"/>
    </row>
    <row r="20" spans="1:15" ht="66" customHeight="1" x14ac:dyDescent="0.25">
      <c r="A20" s="132"/>
      <c r="B20" s="133"/>
      <c r="C20" s="134"/>
      <c r="D20" s="75" t="s">
        <v>138</v>
      </c>
      <c r="E20" s="76"/>
      <c r="F20" s="76"/>
      <c r="G20" s="77"/>
      <c r="H20" s="154"/>
      <c r="I20" s="155"/>
      <c r="J20" s="155"/>
      <c r="K20" s="156"/>
      <c r="M20" s="20"/>
    </row>
    <row r="21" spans="1:15" ht="39.75" customHeight="1" x14ac:dyDescent="0.25">
      <c r="A21" s="132"/>
      <c r="B21" s="133"/>
      <c r="C21" s="134"/>
      <c r="D21" s="25" t="s">
        <v>100</v>
      </c>
      <c r="E21" s="25"/>
      <c r="F21" s="25"/>
      <c r="G21" s="25"/>
      <c r="H21" s="73"/>
      <c r="I21" s="73"/>
      <c r="J21" s="73"/>
      <c r="K21" s="73"/>
      <c r="M21" s="21"/>
    </row>
    <row r="22" spans="1:15" ht="37.5" customHeight="1" x14ac:dyDescent="0.25">
      <c r="A22" s="132"/>
      <c r="B22" s="133"/>
      <c r="C22" s="134"/>
      <c r="D22" s="25" t="s">
        <v>75</v>
      </c>
      <c r="E22" s="25"/>
      <c r="F22" s="25"/>
      <c r="G22" s="25"/>
      <c r="H22" s="73"/>
      <c r="I22" s="73"/>
      <c r="J22" s="73"/>
      <c r="K22" s="73"/>
    </row>
    <row r="23" spans="1:15" ht="41.25" customHeight="1" x14ac:dyDescent="0.25">
      <c r="A23" s="132"/>
      <c r="B23" s="133"/>
      <c r="C23" s="134"/>
      <c r="D23" s="25" t="s">
        <v>125</v>
      </c>
      <c r="E23" s="25"/>
      <c r="F23" s="25"/>
      <c r="G23" s="25"/>
      <c r="H23" s="73"/>
      <c r="I23" s="73"/>
      <c r="J23" s="73"/>
      <c r="K23" s="73"/>
    </row>
    <row r="24" spans="1:15" ht="35.25" customHeight="1" x14ac:dyDescent="0.25">
      <c r="A24" s="132"/>
      <c r="B24" s="133"/>
      <c r="C24" s="134"/>
      <c r="D24" s="50" t="s">
        <v>141</v>
      </c>
      <c r="E24" s="50"/>
      <c r="F24" s="50"/>
      <c r="G24" s="50"/>
      <c r="H24" s="73"/>
      <c r="I24" s="73"/>
      <c r="J24" s="73"/>
      <c r="K24" s="73"/>
      <c r="M24" s="21"/>
    </row>
    <row r="25" spans="1:15" ht="68.25" customHeight="1" x14ac:dyDescent="0.25">
      <c r="A25" s="132"/>
      <c r="B25" s="133"/>
      <c r="C25" s="134"/>
      <c r="D25" s="50" t="s">
        <v>140</v>
      </c>
      <c r="E25" s="50"/>
      <c r="F25" s="50"/>
      <c r="G25" s="50"/>
      <c r="H25" s="73"/>
      <c r="I25" s="73"/>
      <c r="J25" s="73"/>
      <c r="K25" s="73"/>
      <c r="M25" s="21"/>
    </row>
    <row r="26" spans="1:15" s="13" customFormat="1" ht="20.25" customHeight="1" x14ac:dyDescent="0.25">
      <c r="A26" s="132"/>
      <c r="B26" s="133"/>
      <c r="C26" s="134"/>
      <c r="D26" s="78" t="s">
        <v>76</v>
      </c>
      <c r="E26" s="79"/>
      <c r="F26" s="79"/>
      <c r="G26" s="79"/>
      <c r="H26" s="157"/>
      <c r="I26" s="157"/>
      <c r="J26" s="157"/>
      <c r="K26" s="157"/>
    </row>
    <row r="27" spans="1:15" s="13" customFormat="1" ht="35.25" customHeight="1" x14ac:dyDescent="0.25">
      <c r="A27" s="17"/>
      <c r="B27" s="18"/>
      <c r="C27" s="19"/>
      <c r="D27" s="80" t="s">
        <v>74</v>
      </c>
      <c r="E27" s="81"/>
      <c r="F27" s="81"/>
      <c r="G27" s="82"/>
      <c r="H27" s="157"/>
      <c r="I27" s="157"/>
      <c r="J27" s="157"/>
      <c r="K27" s="157"/>
    </row>
    <row r="28" spans="1:15" ht="31.5" customHeight="1" x14ac:dyDescent="0.25">
      <c r="A28" s="26" t="s">
        <v>45</v>
      </c>
      <c r="B28" s="27"/>
      <c r="C28" s="28"/>
      <c r="D28" s="54">
        <v>109000</v>
      </c>
      <c r="E28" s="54"/>
      <c r="F28" s="54"/>
      <c r="G28" s="54"/>
      <c r="H28" s="148"/>
      <c r="I28" s="148"/>
      <c r="J28" s="148"/>
      <c r="K28" s="148"/>
    </row>
    <row r="29" spans="1:15" ht="18" customHeight="1" x14ac:dyDescent="0.25">
      <c r="A29" s="55" t="s">
        <v>46</v>
      </c>
      <c r="B29" s="55"/>
      <c r="C29" s="55"/>
      <c r="D29" s="45">
        <v>1</v>
      </c>
      <c r="E29" s="45"/>
      <c r="F29" s="45"/>
      <c r="G29" s="45"/>
      <c r="H29" s="149"/>
      <c r="I29" s="149"/>
      <c r="J29" s="149"/>
      <c r="K29" s="149"/>
    </row>
    <row r="30" spans="1:15" ht="30" customHeight="1" x14ac:dyDescent="0.25">
      <c r="A30" s="26" t="s">
        <v>47</v>
      </c>
      <c r="B30" s="27"/>
      <c r="C30" s="28"/>
      <c r="D30" s="54">
        <f>D29*D28</f>
        <v>109000</v>
      </c>
      <c r="E30" s="45"/>
      <c r="F30" s="45"/>
      <c r="G30" s="45"/>
      <c r="H30" s="149">
        <f>H28*D29</f>
        <v>0</v>
      </c>
      <c r="I30" s="149"/>
      <c r="J30" s="149"/>
      <c r="K30" s="149"/>
    </row>
    <row r="32" spans="1:15" ht="30" customHeight="1" x14ac:dyDescent="0.25">
      <c r="A32" s="43" t="s">
        <v>20</v>
      </c>
      <c r="B32" s="43"/>
      <c r="C32" s="43"/>
      <c r="D32" s="45" t="s">
        <v>21</v>
      </c>
      <c r="E32" s="45"/>
      <c r="F32" s="45"/>
      <c r="G32" s="45"/>
      <c r="H32" s="45" t="s">
        <v>22</v>
      </c>
      <c r="I32" s="45"/>
      <c r="J32" s="45"/>
      <c r="K32" s="45"/>
      <c r="M32" s="11"/>
      <c r="N32" s="11"/>
      <c r="O32" s="11"/>
    </row>
    <row r="33" spans="1:13" ht="64.5" customHeight="1" x14ac:dyDescent="0.25">
      <c r="A33" s="129" t="s">
        <v>126</v>
      </c>
      <c r="B33" s="130"/>
      <c r="C33" s="131"/>
      <c r="D33" s="51" t="s">
        <v>77</v>
      </c>
      <c r="E33" s="52"/>
      <c r="F33" s="52"/>
      <c r="G33" s="53"/>
      <c r="H33" s="73"/>
      <c r="I33" s="73"/>
      <c r="J33" s="73"/>
      <c r="K33" s="73"/>
      <c r="M33" s="20"/>
    </row>
    <row r="34" spans="1:13" ht="73.5" customHeight="1" x14ac:dyDescent="0.25">
      <c r="A34" s="132"/>
      <c r="B34" s="133"/>
      <c r="C34" s="134"/>
      <c r="D34" s="51" t="s">
        <v>78</v>
      </c>
      <c r="E34" s="52"/>
      <c r="F34" s="52"/>
      <c r="G34" s="53"/>
      <c r="H34" s="73"/>
      <c r="I34" s="73"/>
      <c r="J34" s="73"/>
      <c r="K34" s="73"/>
      <c r="M34" s="20"/>
    </row>
    <row r="35" spans="1:13" ht="36.75" customHeight="1" x14ac:dyDescent="0.25">
      <c r="A35" s="132"/>
      <c r="B35" s="133"/>
      <c r="C35" s="134"/>
      <c r="D35" s="51" t="s">
        <v>79</v>
      </c>
      <c r="E35" s="52"/>
      <c r="F35" s="52"/>
      <c r="G35" s="53"/>
      <c r="H35" s="73"/>
      <c r="I35" s="73"/>
      <c r="J35" s="73"/>
      <c r="K35" s="73"/>
    </row>
    <row r="36" spans="1:13" ht="35.25" customHeight="1" x14ac:dyDescent="0.25">
      <c r="A36" s="132"/>
      <c r="B36" s="133"/>
      <c r="C36" s="134"/>
      <c r="D36" s="51" t="s">
        <v>80</v>
      </c>
      <c r="E36" s="52"/>
      <c r="F36" s="52"/>
      <c r="G36" s="53"/>
      <c r="H36" s="73"/>
      <c r="I36" s="73"/>
      <c r="J36" s="73"/>
      <c r="K36" s="73"/>
    </row>
    <row r="37" spans="1:13" ht="47.25" customHeight="1" x14ac:dyDescent="0.25">
      <c r="A37" s="132"/>
      <c r="B37" s="133"/>
      <c r="C37" s="134"/>
      <c r="D37" s="51" t="s">
        <v>81</v>
      </c>
      <c r="E37" s="52"/>
      <c r="F37" s="52"/>
      <c r="G37" s="53"/>
      <c r="H37" s="73"/>
      <c r="I37" s="73"/>
      <c r="J37" s="73"/>
      <c r="K37" s="73"/>
    </row>
    <row r="38" spans="1:13" ht="84.75" customHeight="1" x14ac:dyDescent="0.25">
      <c r="A38" s="132"/>
      <c r="B38" s="133"/>
      <c r="C38" s="134"/>
      <c r="D38" s="51" t="s">
        <v>82</v>
      </c>
      <c r="E38" s="52"/>
      <c r="F38" s="52"/>
      <c r="G38" s="53"/>
      <c r="H38" s="73"/>
      <c r="I38" s="73"/>
      <c r="J38" s="73"/>
      <c r="K38" s="73"/>
    </row>
    <row r="39" spans="1:13" ht="64.5" customHeight="1" x14ac:dyDescent="0.25">
      <c r="A39" s="132"/>
      <c r="B39" s="133"/>
      <c r="C39" s="134"/>
      <c r="D39" s="51" t="s">
        <v>83</v>
      </c>
      <c r="E39" s="52"/>
      <c r="F39" s="52"/>
      <c r="G39" s="53"/>
      <c r="H39" s="73"/>
      <c r="I39" s="73"/>
      <c r="J39" s="73"/>
      <c r="K39" s="73"/>
    </row>
    <row r="40" spans="1:13" ht="52.5" customHeight="1" x14ac:dyDescent="0.25">
      <c r="A40" s="132"/>
      <c r="B40" s="133"/>
      <c r="C40" s="134"/>
      <c r="D40" s="51" t="s">
        <v>84</v>
      </c>
      <c r="E40" s="52"/>
      <c r="F40" s="52"/>
      <c r="G40" s="53"/>
      <c r="H40" s="73"/>
      <c r="I40" s="73"/>
      <c r="J40" s="73"/>
      <c r="K40" s="73"/>
    </row>
    <row r="41" spans="1:13" s="14" customFormat="1" ht="84.75" customHeight="1" x14ac:dyDescent="0.25">
      <c r="A41" s="132"/>
      <c r="B41" s="133"/>
      <c r="C41" s="134"/>
      <c r="D41" s="83" t="s">
        <v>85</v>
      </c>
      <c r="E41" s="84"/>
      <c r="F41" s="84"/>
      <c r="G41" s="85"/>
      <c r="H41" s="73"/>
      <c r="I41" s="73"/>
      <c r="J41" s="73"/>
      <c r="K41" s="73"/>
    </row>
    <row r="42" spans="1:13" ht="90" customHeight="1" x14ac:dyDescent="0.25">
      <c r="A42" s="132"/>
      <c r="B42" s="133"/>
      <c r="C42" s="134"/>
      <c r="D42" s="72" t="s">
        <v>86</v>
      </c>
      <c r="E42" s="72"/>
      <c r="F42" s="72"/>
      <c r="G42" s="72"/>
      <c r="H42" s="73"/>
      <c r="I42" s="73"/>
      <c r="J42" s="73"/>
      <c r="K42" s="73"/>
    </row>
    <row r="43" spans="1:13" ht="42" customHeight="1" x14ac:dyDescent="0.25">
      <c r="A43" s="22"/>
      <c r="B43" s="23"/>
      <c r="C43" s="24"/>
      <c r="D43" s="50" t="s">
        <v>139</v>
      </c>
      <c r="E43" s="50"/>
      <c r="F43" s="50"/>
      <c r="G43" s="50"/>
      <c r="H43" s="73"/>
      <c r="I43" s="73"/>
      <c r="J43" s="73"/>
      <c r="K43" s="73"/>
    </row>
    <row r="44" spans="1:13" ht="39" customHeight="1" x14ac:dyDescent="0.25">
      <c r="A44" s="17"/>
      <c r="B44" s="18"/>
      <c r="C44" s="19"/>
      <c r="D44" s="80" t="s">
        <v>74</v>
      </c>
      <c r="E44" s="81"/>
      <c r="F44" s="81"/>
      <c r="G44" s="82"/>
      <c r="H44" s="73"/>
      <c r="I44" s="73"/>
      <c r="J44" s="73"/>
      <c r="K44" s="73"/>
    </row>
    <row r="45" spans="1:13" ht="31.5" customHeight="1" x14ac:dyDescent="0.25">
      <c r="A45" s="26" t="s">
        <v>45</v>
      </c>
      <c r="B45" s="27"/>
      <c r="C45" s="28"/>
      <c r="D45" s="54">
        <v>178512</v>
      </c>
      <c r="E45" s="54"/>
      <c r="F45" s="54"/>
      <c r="G45" s="54"/>
      <c r="H45" s="148"/>
      <c r="I45" s="148"/>
      <c r="J45" s="148"/>
      <c r="K45" s="148"/>
    </row>
    <row r="46" spans="1:13" ht="18" customHeight="1" x14ac:dyDescent="0.25">
      <c r="A46" s="55" t="s">
        <v>46</v>
      </c>
      <c r="B46" s="55"/>
      <c r="C46" s="55"/>
      <c r="D46" s="45">
        <v>1</v>
      </c>
      <c r="E46" s="45"/>
      <c r="F46" s="45"/>
      <c r="G46" s="45"/>
      <c r="H46" s="149"/>
      <c r="I46" s="149"/>
      <c r="J46" s="149"/>
      <c r="K46" s="149"/>
    </row>
    <row r="47" spans="1:13" ht="30" customHeight="1" x14ac:dyDescent="0.25">
      <c r="A47" s="26" t="s">
        <v>47</v>
      </c>
      <c r="B47" s="27"/>
      <c r="C47" s="28"/>
      <c r="D47" s="54">
        <f>D46*D45</f>
        <v>178512</v>
      </c>
      <c r="E47" s="45"/>
      <c r="F47" s="45"/>
      <c r="G47" s="45"/>
      <c r="H47" s="149">
        <f>H45*D46</f>
        <v>0</v>
      </c>
      <c r="I47" s="149"/>
      <c r="J47" s="149"/>
      <c r="K47" s="149"/>
    </row>
    <row r="49" spans="1:1" x14ac:dyDescent="0.25">
      <c r="A49" t="s">
        <v>66</v>
      </c>
    </row>
    <row r="51" spans="1:1" x14ac:dyDescent="0.25">
      <c r="A51" s="10"/>
    </row>
    <row r="52" spans="1:1" x14ac:dyDescent="0.25">
      <c r="A52" s="10"/>
    </row>
  </sheetData>
  <mergeCells count="101">
    <mergeCell ref="D43:G43"/>
    <mergeCell ref="H43:K43"/>
    <mergeCell ref="D27:G27"/>
    <mergeCell ref="H27:K27"/>
    <mergeCell ref="D44:G44"/>
    <mergeCell ref="H44:K44"/>
    <mergeCell ref="D38:G38"/>
    <mergeCell ref="D42:G42"/>
    <mergeCell ref="H42:K42"/>
    <mergeCell ref="D37:G37"/>
    <mergeCell ref="H37:K37"/>
    <mergeCell ref="H40:K40"/>
    <mergeCell ref="D41:G41"/>
    <mergeCell ref="H41:K41"/>
    <mergeCell ref="H35:K35"/>
    <mergeCell ref="D36:G36"/>
    <mergeCell ref="H36:K36"/>
    <mergeCell ref="D25:G25"/>
    <mergeCell ref="H25:K25"/>
    <mergeCell ref="D33:G33"/>
    <mergeCell ref="H33:K33"/>
    <mergeCell ref="D34:G34"/>
    <mergeCell ref="H34:K34"/>
    <mergeCell ref="D35:G35"/>
    <mergeCell ref="M5:O5"/>
    <mergeCell ref="H10:K10"/>
    <mergeCell ref="D12:G12"/>
    <mergeCell ref="H12:K12"/>
    <mergeCell ref="M17:O17"/>
    <mergeCell ref="D28:G28"/>
    <mergeCell ref="H28:K28"/>
    <mergeCell ref="D18:G18"/>
    <mergeCell ref="H18:K18"/>
    <mergeCell ref="D19:G19"/>
    <mergeCell ref="H19:K19"/>
    <mergeCell ref="D20:G20"/>
    <mergeCell ref="D23:G23"/>
    <mergeCell ref="D26:G26"/>
    <mergeCell ref="H26:K26"/>
    <mergeCell ref="D24:G24"/>
    <mergeCell ref="H24:K24"/>
    <mergeCell ref="A1:J1"/>
    <mergeCell ref="A3:K3"/>
    <mergeCell ref="A5:C5"/>
    <mergeCell ref="D5:G5"/>
    <mergeCell ref="H5:K5"/>
    <mergeCell ref="A13:C13"/>
    <mergeCell ref="D13:G13"/>
    <mergeCell ref="H13:K13"/>
    <mergeCell ref="A6:C12"/>
    <mergeCell ref="D6:G6"/>
    <mergeCell ref="H6:K6"/>
    <mergeCell ref="D7:G7"/>
    <mergeCell ref="H7:K7"/>
    <mergeCell ref="D8:G8"/>
    <mergeCell ref="H8:K8"/>
    <mergeCell ref="D9:G9"/>
    <mergeCell ref="H9:K9"/>
    <mergeCell ref="D10:G10"/>
    <mergeCell ref="D11:G11"/>
    <mergeCell ref="H11:K11"/>
    <mergeCell ref="A14:C14"/>
    <mergeCell ref="D14:G14"/>
    <mergeCell ref="H14:K14"/>
    <mergeCell ref="A15:C15"/>
    <mergeCell ref="D15:G15"/>
    <mergeCell ref="H15:K15"/>
    <mergeCell ref="H23:K23"/>
    <mergeCell ref="D22:G22"/>
    <mergeCell ref="H22:K22"/>
    <mergeCell ref="A17:C17"/>
    <mergeCell ref="D17:G17"/>
    <mergeCell ref="H17:K17"/>
    <mergeCell ref="H20:K20"/>
    <mergeCell ref="D21:G21"/>
    <mergeCell ref="H21:K21"/>
    <mergeCell ref="A18:C26"/>
    <mergeCell ref="A28:C28"/>
    <mergeCell ref="D40:G40"/>
    <mergeCell ref="H38:K38"/>
    <mergeCell ref="A47:C47"/>
    <mergeCell ref="D47:G47"/>
    <mergeCell ref="H47:K47"/>
    <mergeCell ref="A46:C46"/>
    <mergeCell ref="D46:G46"/>
    <mergeCell ref="H46:K46"/>
    <mergeCell ref="A30:C30"/>
    <mergeCell ref="D30:G30"/>
    <mergeCell ref="H30:K30"/>
    <mergeCell ref="A32:C32"/>
    <mergeCell ref="D32:G32"/>
    <mergeCell ref="H32:K32"/>
    <mergeCell ref="A45:C45"/>
    <mergeCell ref="D45:G45"/>
    <mergeCell ref="H45:K45"/>
    <mergeCell ref="D39:G39"/>
    <mergeCell ref="H39:K39"/>
    <mergeCell ref="A29:C29"/>
    <mergeCell ref="D29:G29"/>
    <mergeCell ref="H29:K29"/>
    <mergeCell ref="A33:C4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opLeftCell="A79" workbookViewId="0">
      <selection activeCell="H92" sqref="H92:K92"/>
    </sheetView>
  </sheetViews>
  <sheetFormatPr defaultRowHeight="15" x14ac:dyDescent="0.25"/>
  <cols>
    <col min="1" max="1" width="9.85546875" bestFit="1" customWidth="1"/>
    <col min="3" max="3" width="4.5703125" customWidth="1"/>
    <col min="6" max="6" width="6.28515625" customWidth="1"/>
    <col min="7" max="7" width="9.140625" customWidth="1"/>
    <col min="9" max="9" width="8.28515625" customWidth="1"/>
    <col min="12" max="12" width="35.5703125" bestFit="1" customWidth="1"/>
  </cols>
  <sheetData>
    <row r="1" spans="1:11" ht="21" x14ac:dyDescent="0.35">
      <c r="A1" s="41" t="s">
        <v>144</v>
      </c>
      <c r="B1" s="41"/>
      <c r="C1" s="41"/>
      <c r="D1" s="41"/>
      <c r="E1" s="41"/>
      <c r="F1" s="41"/>
      <c r="G1" s="41"/>
      <c r="H1" s="41"/>
      <c r="I1" s="41"/>
      <c r="J1" s="41"/>
    </row>
    <row r="3" spans="1:11" x14ac:dyDescent="0.25">
      <c r="A3" s="44" t="s">
        <v>19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1" ht="30" customHeight="1" x14ac:dyDescent="0.25">
      <c r="A5" s="119" t="s">
        <v>20</v>
      </c>
      <c r="B5" s="120"/>
      <c r="C5" s="121"/>
      <c r="D5" s="32" t="s">
        <v>21</v>
      </c>
      <c r="E5" s="33"/>
      <c r="F5" s="33"/>
      <c r="G5" s="34"/>
      <c r="H5" s="110" t="s">
        <v>22</v>
      </c>
      <c r="I5" s="111"/>
      <c r="J5" s="111"/>
      <c r="K5" s="112"/>
    </row>
    <row r="6" spans="1:11" ht="33.75" customHeight="1" x14ac:dyDescent="0.25">
      <c r="A6" s="113" t="s">
        <v>16</v>
      </c>
      <c r="B6" s="114"/>
      <c r="C6" s="115"/>
      <c r="D6" s="72" t="s">
        <v>23</v>
      </c>
      <c r="E6" s="72"/>
      <c r="F6" s="72"/>
      <c r="G6" s="72"/>
      <c r="H6" s="135"/>
      <c r="I6" s="135"/>
      <c r="J6" s="135"/>
      <c r="K6" s="135"/>
    </row>
    <row r="7" spans="1:11" ht="51" customHeight="1" x14ac:dyDescent="0.25">
      <c r="A7" s="116"/>
      <c r="B7" s="117"/>
      <c r="C7" s="118"/>
      <c r="D7" s="72" t="s">
        <v>24</v>
      </c>
      <c r="E7" s="72"/>
      <c r="F7" s="72"/>
      <c r="G7" s="72"/>
      <c r="H7" s="135"/>
      <c r="I7" s="135"/>
      <c r="J7" s="135"/>
      <c r="K7" s="135"/>
    </row>
    <row r="8" spans="1:11" ht="36" customHeight="1" x14ac:dyDescent="0.25">
      <c r="A8" s="116"/>
      <c r="B8" s="117"/>
      <c r="C8" s="118"/>
      <c r="D8" s="72" t="s">
        <v>25</v>
      </c>
      <c r="E8" s="72"/>
      <c r="F8" s="72"/>
      <c r="G8" s="72"/>
      <c r="H8" s="135"/>
      <c r="I8" s="135"/>
      <c r="J8" s="135"/>
      <c r="K8" s="135"/>
    </row>
    <row r="9" spans="1:11" ht="33.75" customHeight="1" x14ac:dyDescent="0.25">
      <c r="A9" s="116"/>
      <c r="B9" s="117"/>
      <c r="C9" s="118"/>
      <c r="D9" s="72" t="s">
        <v>26</v>
      </c>
      <c r="E9" s="72"/>
      <c r="F9" s="72"/>
      <c r="G9" s="72"/>
      <c r="H9" s="135"/>
      <c r="I9" s="135"/>
      <c r="J9" s="135"/>
      <c r="K9" s="135"/>
    </row>
    <row r="10" spans="1:11" ht="18" customHeight="1" x14ac:dyDescent="0.25">
      <c r="A10" s="116"/>
      <c r="B10" s="117"/>
      <c r="C10" s="118"/>
      <c r="D10" s="72" t="s">
        <v>27</v>
      </c>
      <c r="E10" s="72"/>
      <c r="F10" s="72"/>
      <c r="G10" s="72"/>
      <c r="H10" s="135"/>
      <c r="I10" s="135"/>
      <c r="J10" s="135"/>
      <c r="K10" s="135"/>
    </row>
    <row r="11" spans="1:11" ht="17.25" customHeight="1" x14ac:dyDescent="0.25">
      <c r="A11" s="116"/>
      <c r="B11" s="117"/>
      <c r="C11" s="118"/>
      <c r="D11" s="72" t="s">
        <v>28</v>
      </c>
      <c r="E11" s="72"/>
      <c r="F11" s="72"/>
      <c r="G11" s="72"/>
      <c r="H11" s="135"/>
      <c r="I11" s="135"/>
      <c r="J11" s="135"/>
      <c r="K11" s="135"/>
    </row>
    <row r="12" spans="1:11" ht="50.25" customHeight="1" x14ac:dyDescent="0.25">
      <c r="A12" s="116"/>
      <c r="B12" s="117"/>
      <c r="C12" s="118"/>
      <c r="D12" s="126" t="s">
        <v>29</v>
      </c>
      <c r="E12" s="127"/>
      <c r="F12" s="127"/>
      <c r="G12" s="128"/>
      <c r="H12" s="135"/>
      <c r="I12" s="135"/>
      <c r="J12" s="135"/>
      <c r="K12" s="135"/>
    </row>
    <row r="13" spans="1:11" ht="48" customHeight="1" x14ac:dyDescent="0.25">
      <c r="A13" s="116"/>
      <c r="B13" s="117"/>
      <c r="C13" s="118"/>
      <c r="D13" s="72" t="s">
        <v>30</v>
      </c>
      <c r="E13" s="72"/>
      <c r="F13" s="72"/>
      <c r="G13" s="72"/>
      <c r="H13" s="135"/>
      <c r="I13" s="135"/>
      <c r="J13" s="135"/>
      <c r="K13" s="135"/>
    </row>
    <row r="14" spans="1:11" ht="50.25" customHeight="1" x14ac:dyDescent="0.25">
      <c r="A14" s="116"/>
      <c r="B14" s="117"/>
      <c r="C14" s="118"/>
      <c r="D14" s="125" t="s">
        <v>31</v>
      </c>
      <c r="E14" s="72"/>
      <c r="F14" s="72"/>
      <c r="G14" s="72"/>
      <c r="H14" s="135"/>
      <c r="I14" s="135"/>
      <c r="J14" s="135"/>
      <c r="K14" s="135"/>
    </row>
    <row r="15" spans="1:11" ht="126" customHeight="1" x14ac:dyDescent="0.25">
      <c r="A15" s="116"/>
      <c r="B15" s="117"/>
      <c r="C15" s="118"/>
      <c r="D15" s="72" t="s">
        <v>32</v>
      </c>
      <c r="E15" s="72"/>
      <c r="F15" s="72"/>
      <c r="G15" s="72"/>
      <c r="H15" s="135"/>
      <c r="I15" s="135"/>
      <c r="J15" s="135"/>
      <c r="K15" s="135"/>
    </row>
    <row r="16" spans="1:11" ht="50.25" customHeight="1" x14ac:dyDescent="0.25">
      <c r="A16" s="116"/>
      <c r="B16" s="117"/>
      <c r="C16" s="118"/>
      <c r="D16" s="72" t="s">
        <v>33</v>
      </c>
      <c r="E16" s="72"/>
      <c r="F16" s="72"/>
      <c r="G16" s="72"/>
      <c r="H16" s="135"/>
      <c r="I16" s="135"/>
      <c r="J16" s="135"/>
      <c r="K16" s="135"/>
    </row>
    <row r="17" spans="1:11" ht="63.75" customHeight="1" x14ac:dyDescent="0.25">
      <c r="A17" s="116"/>
      <c r="B17" s="117"/>
      <c r="C17" s="118"/>
      <c r="D17" s="126" t="s">
        <v>34</v>
      </c>
      <c r="E17" s="127"/>
      <c r="F17" s="127"/>
      <c r="G17" s="128"/>
      <c r="H17" s="135"/>
      <c r="I17" s="135"/>
      <c r="J17" s="135"/>
      <c r="K17" s="135"/>
    </row>
    <row r="18" spans="1:11" ht="18.75" customHeight="1" x14ac:dyDescent="0.25">
      <c r="A18" s="116"/>
      <c r="B18" s="117"/>
      <c r="C18" s="118"/>
      <c r="D18" s="72" t="s">
        <v>35</v>
      </c>
      <c r="E18" s="72"/>
      <c r="F18" s="72"/>
      <c r="G18" s="72"/>
      <c r="H18" s="135"/>
      <c r="I18" s="135"/>
      <c r="J18" s="135"/>
      <c r="K18" s="135"/>
    </row>
    <row r="19" spans="1:11" ht="34.5" customHeight="1" x14ac:dyDescent="0.25">
      <c r="A19" s="116"/>
      <c r="B19" s="117"/>
      <c r="C19" s="118"/>
      <c r="D19" s="125" t="s">
        <v>36</v>
      </c>
      <c r="E19" s="72"/>
      <c r="F19" s="72"/>
      <c r="G19" s="72"/>
      <c r="H19" s="135"/>
      <c r="I19" s="135"/>
      <c r="J19" s="135"/>
      <c r="K19" s="135"/>
    </row>
    <row r="20" spans="1:11" ht="57" customHeight="1" x14ac:dyDescent="0.25">
      <c r="A20" s="116"/>
      <c r="B20" s="117"/>
      <c r="C20" s="118"/>
      <c r="D20" s="72" t="s">
        <v>37</v>
      </c>
      <c r="E20" s="72"/>
      <c r="F20" s="72"/>
      <c r="G20" s="72"/>
      <c r="H20" s="135"/>
      <c r="I20" s="135"/>
      <c r="J20" s="135"/>
      <c r="K20" s="135"/>
    </row>
    <row r="21" spans="1:11" ht="19.5" customHeight="1" x14ac:dyDescent="0.25">
      <c r="A21" s="116"/>
      <c r="B21" s="117"/>
      <c r="C21" s="118"/>
      <c r="D21" s="125" t="s">
        <v>38</v>
      </c>
      <c r="E21" s="72"/>
      <c r="F21" s="72"/>
      <c r="G21" s="72"/>
      <c r="H21" s="135"/>
      <c r="I21" s="135"/>
      <c r="J21" s="135"/>
      <c r="K21" s="135"/>
    </row>
    <row r="22" spans="1:11" ht="16.5" customHeight="1" x14ac:dyDescent="0.25">
      <c r="A22" s="116"/>
      <c r="B22" s="117"/>
      <c r="C22" s="118"/>
      <c r="D22" s="72" t="s">
        <v>39</v>
      </c>
      <c r="E22" s="72"/>
      <c r="F22" s="72"/>
      <c r="G22" s="72"/>
      <c r="H22" s="135"/>
      <c r="I22" s="135"/>
      <c r="J22" s="135"/>
      <c r="K22" s="135"/>
    </row>
    <row r="23" spans="1:11" ht="32.25" customHeight="1" x14ac:dyDescent="0.25">
      <c r="A23" s="116"/>
      <c r="B23" s="117"/>
      <c r="C23" s="118"/>
      <c r="D23" s="72" t="s">
        <v>40</v>
      </c>
      <c r="E23" s="72"/>
      <c r="F23" s="72"/>
      <c r="G23" s="72"/>
      <c r="H23" s="135"/>
      <c r="I23" s="135"/>
      <c r="J23" s="135"/>
      <c r="K23" s="135"/>
    </row>
    <row r="24" spans="1:11" ht="16.5" customHeight="1" x14ac:dyDescent="0.25">
      <c r="A24" s="116"/>
      <c r="B24" s="117"/>
      <c r="C24" s="118"/>
      <c r="D24" s="126" t="s">
        <v>41</v>
      </c>
      <c r="E24" s="127"/>
      <c r="F24" s="127"/>
      <c r="G24" s="128"/>
      <c r="H24" s="135"/>
      <c r="I24" s="135"/>
      <c r="J24" s="135"/>
      <c r="K24" s="135"/>
    </row>
    <row r="25" spans="1:11" ht="33" customHeight="1" x14ac:dyDescent="0.25">
      <c r="A25" s="116"/>
      <c r="B25" s="117"/>
      <c r="C25" s="118"/>
      <c r="D25" s="72" t="s">
        <v>119</v>
      </c>
      <c r="E25" s="72"/>
      <c r="F25" s="72"/>
      <c r="G25" s="72"/>
      <c r="H25" s="135"/>
      <c r="I25" s="135"/>
      <c r="J25" s="135"/>
      <c r="K25" s="135"/>
    </row>
    <row r="26" spans="1:11" ht="33" customHeight="1" x14ac:dyDescent="0.25">
      <c r="A26" s="116"/>
      <c r="B26" s="117"/>
      <c r="C26" s="118"/>
      <c r="D26" s="125" t="s">
        <v>42</v>
      </c>
      <c r="E26" s="72"/>
      <c r="F26" s="72"/>
      <c r="G26" s="72"/>
      <c r="H26" s="135"/>
      <c r="I26" s="135"/>
      <c r="J26" s="135"/>
      <c r="K26" s="135"/>
    </row>
    <row r="27" spans="1:11" ht="22.5" customHeight="1" x14ac:dyDescent="0.25">
      <c r="A27" s="116"/>
      <c r="B27" s="117"/>
      <c r="C27" s="118"/>
      <c r="D27" s="72" t="s">
        <v>43</v>
      </c>
      <c r="E27" s="72"/>
      <c r="F27" s="72"/>
      <c r="G27" s="72"/>
      <c r="H27" s="135"/>
      <c r="I27" s="135"/>
      <c r="J27" s="135"/>
      <c r="K27" s="135"/>
    </row>
    <row r="28" spans="1:11" ht="32.25" customHeight="1" x14ac:dyDescent="0.25">
      <c r="A28" s="116"/>
      <c r="B28" s="117"/>
      <c r="C28" s="118"/>
      <c r="D28" s="72" t="s">
        <v>44</v>
      </c>
      <c r="E28" s="72"/>
      <c r="F28" s="72"/>
      <c r="G28" s="72"/>
      <c r="H28" s="135"/>
      <c r="I28" s="135"/>
      <c r="J28" s="135"/>
      <c r="K28" s="135"/>
    </row>
    <row r="29" spans="1:11" ht="39" customHeight="1" x14ac:dyDescent="0.25">
      <c r="A29" s="17"/>
      <c r="B29" s="18"/>
      <c r="C29" s="19"/>
      <c r="D29" s="80" t="s">
        <v>74</v>
      </c>
      <c r="E29" s="81"/>
      <c r="F29" s="81"/>
      <c r="G29" s="82"/>
      <c r="H29" s="73"/>
      <c r="I29" s="73"/>
      <c r="J29" s="73"/>
      <c r="K29" s="73"/>
    </row>
    <row r="30" spans="1:11" ht="31.5" customHeight="1" x14ac:dyDescent="0.25">
      <c r="A30" s="26" t="s">
        <v>45</v>
      </c>
      <c r="B30" s="27"/>
      <c r="C30" s="28"/>
      <c r="D30" s="107">
        <f>179000/1.21</f>
        <v>147933.88429752068</v>
      </c>
      <c r="E30" s="108"/>
      <c r="F30" s="108"/>
      <c r="G30" s="109"/>
      <c r="H30" s="136"/>
      <c r="I30" s="137"/>
      <c r="J30" s="137"/>
      <c r="K30" s="138"/>
    </row>
    <row r="31" spans="1:11" ht="18" customHeight="1" x14ac:dyDescent="0.25">
      <c r="A31" s="29" t="s">
        <v>46</v>
      </c>
      <c r="B31" s="30"/>
      <c r="C31" s="31"/>
      <c r="D31" s="110">
        <v>1</v>
      </c>
      <c r="E31" s="111"/>
      <c r="F31" s="111"/>
      <c r="G31" s="112"/>
      <c r="H31" s="139"/>
      <c r="I31" s="140"/>
      <c r="J31" s="140"/>
      <c r="K31" s="141"/>
    </row>
    <row r="32" spans="1:11" ht="33" customHeight="1" x14ac:dyDescent="0.25">
      <c r="A32" s="26" t="s">
        <v>47</v>
      </c>
      <c r="B32" s="27"/>
      <c r="C32" s="28"/>
      <c r="D32" s="107">
        <f>D31*D30</f>
        <v>147933.88429752068</v>
      </c>
      <c r="E32" s="108"/>
      <c r="F32" s="108"/>
      <c r="G32" s="109"/>
      <c r="H32" s="139">
        <f>H30*D31</f>
        <v>0</v>
      </c>
      <c r="I32" s="140"/>
      <c r="J32" s="140"/>
      <c r="K32" s="141"/>
    </row>
    <row r="33" spans="1:11" x14ac:dyDescent="0.25">
      <c r="D33" s="52"/>
      <c r="E33" s="52"/>
      <c r="F33" s="52"/>
      <c r="G33" s="52"/>
      <c r="H33" s="52"/>
      <c r="I33" s="52"/>
      <c r="J33" s="52"/>
      <c r="K33" s="52"/>
    </row>
    <row r="34" spans="1:11" ht="14.45" customHeight="1" x14ac:dyDescent="0.25">
      <c r="A34" s="119" t="s">
        <v>20</v>
      </c>
      <c r="B34" s="120"/>
      <c r="C34" s="121"/>
      <c r="D34" s="32" t="s">
        <v>21</v>
      </c>
      <c r="E34" s="33"/>
      <c r="F34" s="33"/>
      <c r="G34" s="34"/>
      <c r="H34" s="110" t="s">
        <v>22</v>
      </c>
      <c r="I34" s="111"/>
      <c r="J34" s="111"/>
      <c r="K34" s="112"/>
    </row>
    <row r="35" spans="1:11" ht="18.600000000000001" customHeight="1" x14ac:dyDescent="0.25">
      <c r="A35" s="113" t="s">
        <v>48</v>
      </c>
      <c r="B35" s="114"/>
      <c r="C35" s="115"/>
      <c r="D35" s="51" t="s">
        <v>110</v>
      </c>
      <c r="E35" s="52"/>
      <c r="F35" s="52"/>
      <c r="G35" s="53"/>
      <c r="H35" s="142"/>
      <c r="I35" s="143"/>
      <c r="J35" s="143"/>
      <c r="K35" s="144"/>
    </row>
    <row r="36" spans="1:11" ht="14.45" customHeight="1" x14ac:dyDescent="0.25">
      <c r="A36" s="116"/>
      <c r="B36" s="117"/>
      <c r="C36" s="118"/>
      <c r="D36" s="51" t="s">
        <v>111</v>
      </c>
      <c r="E36" s="52"/>
      <c r="F36" s="52"/>
      <c r="G36" s="53"/>
      <c r="H36" s="142"/>
      <c r="I36" s="143"/>
      <c r="J36" s="143"/>
      <c r="K36" s="144"/>
    </row>
    <row r="37" spans="1:11" ht="30.75" customHeight="1" x14ac:dyDescent="0.25">
      <c r="A37" s="116"/>
      <c r="B37" s="117"/>
      <c r="C37" s="118"/>
      <c r="D37" s="51" t="s">
        <v>112</v>
      </c>
      <c r="E37" s="52"/>
      <c r="F37" s="52"/>
      <c r="G37" s="53"/>
      <c r="H37" s="142"/>
      <c r="I37" s="143"/>
      <c r="J37" s="143"/>
      <c r="K37" s="144"/>
    </row>
    <row r="38" spans="1:11" ht="19.149999999999999" customHeight="1" x14ac:dyDescent="0.25">
      <c r="A38" s="116"/>
      <c r="B38" s="117"/>
      <c r="C38" s="118"/>
      <c r="D38" s="51" t="s">
        <v>113</v>
      </c>
      <c r="E38" s="52"/>
      <c r="F38" s="52"/>
      <c r="G38" s="53"/>
      <c r="H38" s="142"/>
      <c r="I38" s="143"/>
      <c r="J38" s="143"/>
      <c r="K38" s="144"/>
    </row>
    <row r="39" spans="1:11" ht="32.25" customHeight="1" x14ac:dyDescent="0.25">
      <c r="A39" s="116"/>
      <c r="B39" s="117"/>
      <c r="C39" s="118"/>
      <c r="D39" s="51" t="s">
        <v>114</v>
      </c>
      <c r="E39" s="52"/>
      <c r="F39" s="52"/>
      <c r="G39" s="53"/>
      <c r="H39" s="142"/>
      <c r="I39" s="143"/>
      <c r="J39" s="143"/>
      <c r="K39" s="144"/>
    </row>
    <row r="40" spans="1:11" ht="18" customHeight="1" x14ac:dyDescent="0.25">
      <c r="A40" s="116"/>
      <c r="B40" s="117"/>
      <c r="C40" s="118"/>
      <c r="D40" s="51" t="s">
        <v>115</v>
      </c>
      <c r="E40" s="52"/>
      <c r="F40" s="52"/>
      <c r="G40" s="53"/>
      <c r="H40" s="142"/>
      <c r="I40" s="143"/>
      <c r="J40" s="143"/>
      <c r="K40" s="144"/>
    </row>
    <row r="41" spans="1:11" ht="33" customHeight="1" x14ac:dyDescent="0.25">
      <c r="A41" s="116"/>
      <c r="B41" s="117"/>
      <c r="C41" s="118"/>
      <c r="D41" s="51" t="s">
        <v>116</v>
      </c>
      <c r="E41" s="52"/>
      <c r="F41" s="52"/>
      <c r="G41" s="53"/>
      <c r="H41" s="142"/>
      <c r="I41" s="143"/>
      <c r="J41" s="143"/>
      <c r="K41" s="144"/>
    </row>
    <row r="42" spans="1:11" ht="14.45" customHeight="1" x14ac:dyDescent="0.25">
      <c r="A42" s="116"/>
      <c r="B42" s="117"/>
      <c r="C42" s="118"/>
      <c r="D42" s="51" t="s">
        <v>117</v>
      </c>
      <c r="E42" s="52"/>
      <c r="F42" s="52"/>
      <c r="G42" s="53"/>
      <c r="H42" s="142"/>
      <c r="I42" s="143"/>
      <c r="J42" s="143"/>
      <c r="K42" s="144"/>
    </row>
    <row r="43" spans="1:11" ht="45" customHeight="1" x14ac:dyDescent="0.25">
      <c r="A43" s="116"/>
      <c r="B43" s="117"/>
      <c r="C43" s="118"/>
      <c r="D43" s="51" t="s">
        <v>118</v>
      </c>
      <c r="E43" s="52"/>
      <c r="F43" s="52"/>
      <c r="G43" s="53"/>
      <c r="H43" s="142"/>
      <c r="I43" s="143"/>
      <c r="J43" s="143"/>
      <c r="K43" s="144"/>
    </row>
    <row r="44" spans="1:11" ht="14.45" customHeight="1" x14ac:dyDescent="0.25">
      <c r="A44" s="122"/>
      <c r="B44" s="123"/>
      <c r="C44" s="124"/>
      <c r="D44" s="51" t="s">
        <v>43</v>
      </c>
      <c r="E44" s="52"/>
      <c r="F44" s="52"/>
      <c r="G44" s="53"/>
      <c r="H44" s="142"/>
      <c r="I44" s="143"/>
      <c r="J44" s="143"/>
      <c r="K44" s="144"/>
    </row>
    <row r="45" spans="1:11" ht="39" customHeight="1" x14ac:dyDescent="0.25">
      <c r="A45" s="17"/>
      <c r="B45" s="18"/>
      <c r="C45" s="19"/>
      <c r="D45" s="80" t="s">
        <v>74</v>
      </c>
      <c r="E45" s="81"/>
      <c r="F45" s="81"/>
      <c r="G45" s="82"/>
      <c r="H45" s="73"/>
      <c r="I45" s="73"/>
      <c r="J45" s="73"/>
      <c r="K45" s="73"/>
    </row>
    <row r="46" spans="1:11" ht="30" customHeight="1" x14ac:dyDescent="0.25">
      <c r="A46" s="26" t="s">
        <v>45</v>
      </c>
      <c r="B46" s="27"/>
      <c r="C46" s="28"/>
      <c r="D46" s="107">
        <f>99000/1.21</f>
        <v>81818.181818181823</v>
      </c>
      <c r="E46" s="108"/>
      <c r="F46" s="108"/>
      <c r="G46" s="109"/>
      <c r="H46" s="136"/>
      <c r="I46" s="137"/>
      <c r="J46" s="137"/>
      <c r="K46" s="138"/>
    </row>
    <row r="47" spans="1:11" x14ac:dyDescent="0.25">
      <c r="A47" s="29" t="s">
        <v>46</v>
      </c>
      <c r="B47" s="30"/>
      <c r="C47" s="31"/>
      <c r="D47" s="110">
        <v>1</v>
      </c>
      <c r="E47" s="111"/>
      <c r="F47" s="111"/>
      <c r="G47" s="112"/>
      <c r="H47" s="139"/>
      <c r="I47" s="140"/>
      <c r="J47" s="140"/>
      <c r="K47" s="141"/>
    </row>
    <row r="48" spans="1:11" ht="30.75" customHeight="1" x14ac:dyDescent="0.25">
      <c r="A48" s="26" t="s">
        <v>47</v>
      </c>
      <c r="B48" s="27"/>
      <c r="C48" s="28"/>
      <c r="D48" s="107">
        <f>D47*D46</f>
        <v>81818.181818181823</v>
      </c>
      <c r="E48" s="108"/>
      <c r="F48" s="108"/>
      <c r="G48" s="109"/>
      <c r="H48" s="139">
        <f>H46*D47</f>
        <v>0</v>
      </c>
      <c r="I48" s="140"/>
      <c r="J48" s="140"/>
      <c r="K48" s="141"/>
    </row>
    <row r="50" spans="1:12" ht="14.45" customHeight="1" x14ac:dyDescent="0.25">
      <c r="A50" s="119" t="s">
        <v>20</v>
      </c>
      <c r="B50" s="120"/>
      <c r="C50" s="121"/>
      <c r="D50" s="32" t="s">
        <v>21</v>
      </c>
      <c r="E50" s="33"/>
      <c r="F50" s="33"/>
      <c r="G50" s="34"/>
      <c r="H50" s="110" t="s">
        <v>22</v>
      </c>
      <c r="I50" s="111"/>
      <c r="J50" s="111"/>
      <c r="K50" s="112"/>
    </row>
    <row r="51" spans="1:12" ht="66" customHeight="1" x14ac:dyDescent="0.25">
      <c r="A51" s="113" t="s">
        <v>17</v>
      </c>
      <c r="B51" s="114"/>
      <c r="C51" s="115"/>
      <c r="D51" s="51" t="s">
        <v>49</v>
      </c>
      <c r="E51" s="52"/>
      <c r="F51" s="52"/>
      <c r="G51" s="53"/>
      <c r="H51" s="142"/>
      <c r="I51" s="143"/>
      <c r="J51" s="143"/>
      <c r="K51" s="144"/>
      <c r="L51" s="2"/>
    </row>
    <row r="52" spans="1:12" ht="63.75" customHeight="1" x14ac:dyDescent="0.25">
      <c r="A52" s="116"/>
      <c r="B52" s="117"/>
      <c r="C52" s="118"/>
      <c r="D52" s="51" t="s">
        <v>50</v>
      </c>
      <c r="E52" s="52"/>
      <c r="F52" s="52"/>
      <c r="G52" s="53"/>
      <c r="H52" s="142"/>
      <c r="I52" s="143"/>
      <c r="J52" s="143"/>
      <c r="K52" s="144"/>
      <c r="L52" s="2"/>
    </row>
    <row r="53" spans="1:12" ht="31.5" customHeight="1" x14ac:dyDescent="0.25">
      <c r="A53" s="116"/>
      <c r="B53" s="117"/>
      <c r="C53" s="118"/>
      <c r="D53" s="51" t="s">
        <v>51</v>
      </c>
      <c r="E53" s="52"/>
      <c r="F53" s="52"/>
      <c r="G53" s="53"/>
      <c r="H53" s="142"/>
      <c r="I53" s="143"/>
      <c r="J53" s="143"/>
      <c r="K53" s="144"/>
      <c r="L53" s="2"/>
    </row>
    <row r="54" spans="1:12" ht="23.25" customHeight="1" x14ac:dyDescent="0.25">
      <c r="A54" s="116"/>
      <c r="B54" s="117"/>
      <c r="C54" s="118"/>
      <c r="D54" s="83" t="s">
        <v>120</v>
      </c>
      <c r="E54" s="84"/>
      <c r="F54" s="84"/>
      <c r="G54" s="85"/>
      <c r="H54" s="142"/>
      <c r="I54" s="143"/>
      <c r="J54" s="143"/>
      <c r="K54" s="144"/>
      <c r="L54" s="3"/>
    </row>
    <row r="55" spans="1:12" ht="36.75" customHeight="1" x14ac:dyDescent="0.25">
      <c r="A55" s="116"/>
      <c r="B55" s="117"/>
      <c r="C55" s="118"/>
      <c r="D55" s="51" t="s">
        <v>52</v>
      </c>
      <c r="E55" s="52"/>
      <c r="F55" s="52"/>
      <c r="G55" s="53"/>
      <c r="H55" s="142"/>
      <c r="I55" s="143"/>
      <c r="J55" s="143"/>
      <c r="K55" s="144"/>
      <c r="L55" s="3"/>
    </row>
    <row r="56" spans="1:12" ht="21" customHeight="1" x14ac:dyDescent="0.25">
      <c r="A56" s="116"/>
      <c r="B56" s="117"/>
      <c r="C56" s="118"/>
      <c r="D56" s="51" t="s">
        <v>53</v>
      </c>
      <c r="E56" s="52"/>
      <c r="F56" s="52"/>
      <c r="G56" s="53"/>
      <c r="H56" s="142"/>
      <c r="I56" s="143"/>
      <c r="J56" s="143"/>
      <c r="K56" s="144"/>
      <c r="L56" s="3"/>
    </row>
    <row r="57" spans="1:12" ht="16.5" customHeight="1" x14ac:dyDescent="0.25">
      <c r="A57" s="116"/>
      <c r="B57" s="117"/>
      <c r="C57" s="118"/>
      <c r="D57" s="83" t="s">
        <v>54</v>
      </c>
      <c r="E57" s="84"/>
      <c r="F57" s="84"/>
      <c r="G57" s="85"/>
      <c r="H57" s="142"/>
      <c r="I57" s="143"/>
      <c r="J57" s="143"/>
      <c r="K57" s="144"/>
      <c r="L57" s="3"/>
    </row>
    <row r="58" spans="1:12" ht="31.5" customHeight="1" x14ac:dyDescent="0.25">
      <c r="A58" s="116"/>
      <c r="B58" s="117"/>
      <c r="C58" s="118"/>
      <c r="D58" s="32" t="s">
        <v>55</v>
      </c>
      <c r="E58" s="33"/>
      <c r="F58" s="33"/>
      <c r="G58" s="34"/>
      <c r="H58" s="142"/>
      <c r="I58" s="143"/>
      <c r="J58" s="143"/>
      <c r="K58" s="144"/>
      <c r="L58" s="3"/>
    </row>
    <row r="59" spans="1:12" x14ac:dyDescent="0.25">
      <c r="A59" s="116"/>
      <c r="B59" s="117"/>
      <c r="C59" s="118"/>
      <c r="D59" s="32" t="s">
        <v>56</v>
      </c>
      <c r="E59" s="33"/>
      <c r="F59" s="33"/>
      <c r="G59" s="34"/>
      <c r="H59" s="142"/>
      <c r="I59" s="143"/>
      <c r="J59" s="143"/>
      <c r="K59" s="144"/>
      <c r="L59" s="3"/>
    </row>
    <row r="60" spans="1:12" ht="47.25" customHeight="1" x14ac:dyDescent="0.25">
      <c r="A60" s="116"/>
      <c r="B60" s="117"/>
      <c r="C60" s="118"/>
      <c r="D60" s="32" t="s">
        <v>57</v>
      </c>
      <c r="E60" s="33"/>
      <c r="F60" s="33"/>
      <c r="G60" s="34"/>
      <c r="H60" s="142"/>
      <c r="I60" s="143"/>
      <c r="J60" s="143"/>
      <c r="K60" s="144"/>
      <c r="L60" s="2"/>
    </row>
    <row r="61" spans="1:12" ht="23.25" customHeight="1" x14ac:dyDescent="0.25">
      <c r="A61" s="116"/>
      <c r="B61" s="117"/>
      <c r="C61" s="118"/>
      <c r="D61" s="32" t="s">
        <v>58</v>
      </c>
      <c r="E61" s="33"/>
      <c r="F61" s="33"/>
      <c r="G61" s="34"/>
      <c r="H61" s="142"/>
      <c r="I61" s="143"/>
      <c r="J61" s="143"/>
      <c r="K61" s="144"/>
    </row>
    <row r="62" spans="1:12" ht="35.25" customHeight="1" x14ac:dyDescent="0.25">
      <c r="A62" s="116"/>
      <c r="B62" s="117"/>
      <c r="C62" s="118"/>
      <c r="D62" s="32" t="s">
        <v>59</v>
      </c>
      <c r="E62" s="33"/>
      <c r="F62" s="33"/>
      <c r="G62" s="34"/>
      <c r="H62" s="142"/>
      <c r="I62" s="143"/>
      <c r="J62" s="143"/>
      <c r="K62" s="144"/>
      <c r="L62" s="2"/>
    </row>
    <row r="63" spans="1:12" ht="46.5" customHeight="1" x14ac:dyDescent="0.25">
      <c r="A63" s="116"/>
      <c r="B63" s="117"/>
      <c r="C63" s="118"/>
      <c r="D63" s="51" t="s">
        <v>60</v>
      </c>
      <c r="E63" s="52"/>
      <c r="F63" s="52"/>
      <c r="G63" s="53"/>
      <c r="H63" s="142"/>
      <c r="I63" s="143"/>
      <c r="J63" s="143"/>
      <c r="K63" s="144"/>
      <c r="L63" s="2"/>
    </row>
    <row r="64" spans="1:12" ht="46.5" customHeight="1" x14ac:dyDescent="0.25">
      <c r="A64" s="116"/>
      <c r="B64" s="117"/>
      <c r="C64" s="118"/>
      <c r="D64" s="51" t="s">
        <v>61</v>
      </c>
      <c r="E64" s="52"/>
      <c r="F64" s="52"/>
      <c r="G64" s="53"/>
      <c r="H64" s="142"/>
      <c r="I64" s="143"/>
      <c r="J64" s="143"/>
      <c r="K64" s="144"/>
      <c r="L64" s="2"/>
    </row>
    <row r="65" spans="1:12" ht="24.75" customHeight="1" x14ac:dyDescent="0.25">
      <c r="A65" s="116"/>
      <c r="B65" s="117"/>
      <c r="C65" s="118"/>
      <c r="D65" s="51" t="s">
        <v>62</v>
      </c>
      <c r="E65" s="52"/>
      <c r="F65" s="52"/>
      <c r="G65" s="53"/>
      <c r="H65" s="142"/>
      <c r="I65" s="143"/>
      <c r="J65" s="143"/>
      <c r="K65" s="144"/>
    </row>
    <row r="66" spans="1:12" ht="34.5" customHeight="1" x14ac:dyDescent="0.25">
      <c r="A66" s="116"/>
      <c r="B66" s="117"/>
      <c r="C66" s="118"/>
      <c r="D66" s="51" t="s">
        <v>63</v>
      </c>
      <c r="E66" s="52"/>
      <c r="F66" s="52"/>
      <c r="G66" s="53"/>
      <c r="H66" s="142"/>
      <c r="I66" s="143"/>
      <c r="J66" s="143"/>
      <c r="K66" s="144"/>
      <c r="L66" s="2"/>
    </row>
    <row r="67" spans="1:12" ht="14.45" customHeight="1" x14ac:dyDescent="0.25">
      <c r="A67" s="116"/>
      <c r="B67" s="117"/>
      <c r="C67" s="118"/>
      <c r="D67" s="51" t="s">
        <v>43</v>
      </c>
      <c r="E67" s="52"/>
      <c r="F67" s="52"/>
      <c r="G67" s="53"/>
      <c r="H67" s="142"/>
      <c r="I67" s="143"/>
      <c r="J67" s="143"/>
      <c r="K67" s="144"/>
    </row>
    <row r="68" spans="1:12" ht="14.45" customHeight="1" x14ac:dyDescent="0.25">
      <c r="A68" s="116"/>
      <c r="B68" s="117"/>
      <c r="C68" s="118"/>
      <c r="D68" s="80" t="s">
        <v>74</v>
      </c>
      <c r="E68" s="81"/>
      <c r="F68" s="81"/>
      <c r="G68" s="82"/>
      <c r="H68" s="145"/>
      <c r="I68" s="146"/>
      <c r="J68" s="146"/>
      <c r="K68" s="147"/>
    </row>
    <row r="69" spans="1:12" ht="14.45" customHeight="1" x14ac:dyDescent="0.25">
      <c r="A69" s="116"/>
      <c r="B69" s="117"/>
      <c r="C69" s="118"/>
      <c r="D69" s="51" t="s">
        <v>64</v>
      </c>
      <c r="E69" s="52"/>
      <c r="F69" s="52"/>
      <c r="G69" s="53"/>
      <c r="H69" s="142"/>
      <c r="I69" s="143"/>
      <c r="J69" s="143"/>
      <c r="K69" s="144"/>
    </row>
    <row r="70" spans="1:12" ht="30" customHeight="1" x14ac:dyDescent="0.25">
      <c r="A70" s="26" t="s">
        <v>45</v>
      </c>
      <c r="B70" s="27"/>
      <c r="C70" s="28"/>
      <c r="D70" s="107">
        <f>156000/1.21</f>
        <v>128925.61983471074</v>
      </c>
      <c r="E70" s="108"/>
      <c r="F70" s="108"/>
      <c r="G70" s="109"/>
      <c r="H70" s="136"/>
      <c r="I70" s="137"/>
      <c r="J70" s="137"/>
      <c r="K70" s="138"/>
    </row>
    <row r="71" spans="1:12" x14ac:dyDescent="0.25">
      <c r="A71" s="29" t="s">
        <v>46</v>
      </c>
      <c r="B71" s="30"/>
      <c r="C71" s="31"/>
      <c r="D71" s="110">
        <v>1</v>
      </c>
      <c r="E71" s="111"/>
      <c r="F71" s="111"/>
      <c r="G71" s="112"/>
      <c r="H71" s="139"/>
      <c r="I71" s="140"/>
      <c r="J71" s="140"/>
      <c r="K71" s="141"/>
    </row>
    <row r="72" spans="1:12" ht="29.25" customHeight="1" x14ac:dyDescent="0.25">
      <c r="A72" s="26" t="s">
        <v>47</v>
      </c>
      <c r="B72" s="27"/>
      <c r="C72" s="28"/>
      <c r="D72" s="107">
        <f>D71*D70</f>
        <v>128925.61983471074</v>
      </c>
      <c r="E72" s="108"/>
      <c r="F72" s="108"/>
      <c r="G72" s="109"/>
      <c r="H72" s="139">
        <f>H70*D71</f>
        <v>0</v>
      </c>
      <c r="I72" s="140"/>
      <c r="J72" s="140"/>
      <c r="K72" s="141"/>
    </row>
    <row r="74" spans="1:12" s="4" customFormat="1" x14ac:dyDescent="0.25">
      <c r="A74" s="92" t="s">
        <v>20</v>
      </c>
      <c r="B74" s="92"/>
      <c r="C74" s="92"/>
      <c r="D74" s="25" t="s">
        <v>21</v>
      </c>
      <c r="E74" s="25"/>
      <c r="F74" s="25"/>
      <c r="G74" s="25"/>
      <c r="H74" s="25" t="s">
        <v>22</v>
      </c>
      <c r="I74" s="25"/>
      <c r="J74" s="25"/>
      <c r="K74" s="25"/>
    </row>
    <row r="75" spans="1:12" s="4" customFormat="1" ht="17.25" customHeight="1" x14ac:dyDescent="0.25">
      <c r="A75" s="101" t="s">
        <v>15</v>
      </c>
      <c r="B75" s="102"/>
      <c r="C75" s="103"/>
      <c r="D75" s="25" t="s">
        <v>101</v>
      </c>
      <c r="E75" s="25"/>
      <c r="F75" s="25"/>
      <c r="G75" s="25"/>
      <c r="H75" s="135"/>
      <c r="I75" s="135"/>
      <c r="J75" s="135"/>
      <c r="K75" s="135"/>
    </row>
    <row r="76" spans="1:12" s="4" customFormat="1" ht="18.75" customHeight="1" x14ac:dyDescent="0.25">
      <c r="A76" s="104"/>
      <c r="B76" s="105"/>
      <c r="C76" s="106"/>
      <c r="D76" s="25" t="s">
        <v>102</v>
      </c>
      <c r="E76" s="25"/>
      <c r="F76" s="25"/>
      <c r="G76" s="25"/>
      <c r="H76" s="135"/>
      <c r="I76" s="135"/>
      <c r="J76" s="135"/>
      <c r="K76" s="135"/>
    </row>
    <row r="77" spans="1:12" s="4" customFormat="1" ht="18" customHeight="1" x14ac:dyDescent="0.25">
      <c r="A77" s="104"/>
      <c r="B77" s="105"/>
      <c r="C77" s="106"/>
      <c r="D77" s="25" t="s">
        <v>103</v>
      </c>
      <c r="E77" s="25"/>
      <c r="F77" s="25"/>
      <c r="G77" s="25"/>
      <c r="H77" s="135"/>
      <c r="I77" s="135"/>
      <c r="J77" s="135"/>
      <c r="K77" s="135"/>
    </row>
    <row r="78" spans="1:12" s="4" customFormat="1" ht="31.15" customHeight="1" x14ac:dyDescent="0.25">
      <c r="A78" s="104"/>
      <c r="B78" s="105"/>
      <c r="C78" s="106"/>
      <c r="D78" s="25" t="s">
        <v>65</v>
      </c>
      <c r="E78" s="25"/>
      <c r="F78" s="25"/>
      <c r="G78" s="25"/>
      <c r="H78" s="135"/>
      <c r="I78" s="135"/>
      <c r="J78" s="135"/>
      <c r="K78" s="135"/>
    </row>
    <row r="79" spans="1:12" s="4" customFormat="1" ht="21" customHeight="1" x14ac:dyDescent="0.25">
      <c r="A79" s="104"/>
      <c r="B79" s="105"/>
      <c r="C79" s="106"/>
      <c r="D79" s="25" t="s">
        <v>104</v>
      </c>
      <c r="E79" s="25"/>
      <c r="F79" s="25"/>
      <c r="G79" s="25"/>
      <c r="H79" s="135"/>
      <c r="I79" s="135"/>
      <c r="J79" s="135"/>
      <c r="K79" s="135"/>
    </row>
    <row r="80" spans="1:12" s="4" customFormat="1" ht="38.25" customHeight="1" x14ac:dyDescent="0.25">
      <c r="A80" s="104"/>
      <c r="B80" s="105"/>
      <c r="C80" s="106"/>
      <c r="D80" s="25" t="s">
        <v>105</v>
      </c>
      <c r="E80" s="25"/>
      <c r="F80" s="25"/>
      <c r="G80" s="25"/>
      <c r="H80" s="135"/>
      <c r="I80" s="135"/>
      <c r="J80" s="135"/>
      <c r="K80" s="135"/>
    </row>
    <row r="81" spans="1:12" s="4" customFormat="1" ht="68.25" customHeight="1" x14ac:dyDescent="0.25">
      <c r="A81" s="104"/>
      <c r="B81" s="105"/>
      <c r="C81" s="106"/>
      <c r="D81" s="94" t="s">
        <v>121</v>
      </c>
      <c r="E81" s="95"/>
      <c r="F81" s="95"/>
      <c r="G81" s="96"/>
      <c r="H81" s="135"/>
      <c r="I81" s="135"/>
      <c r="J81" s="135"/>
      <c r="K81" s="135"/>
    </row>
    <row r="82" spans="1:12" s="4" customFormat="1" ht="31.5" customHeight="1" x14ac:dyDescent="0.25">
      <c r="A82" s="104"/>
      <c r="B82" s="105"/>
      <c r="C82" s="106"/>
      <c r="D82" s="25" t="s">
        <v>122</v>
      </c>
      <c r="E82" s="25"/>
      <c r="F82" s="25"/>
      <c r="G82" s="25"/>
      <c r="H82" s="135"/>
      <c r="I82" s="135"/>
      <c r="J82" s="135"/>
      <c r="K82" s="135"/>
    </row>
    <row r="83" spans="1:12" s="4" customFormat="1" ht="21" customHeight="1" x14ac:dyDescent="0.25">
      <c r="A83" s="104"/>
      <c r="B83" s="105"/>
      <c r="C83" s="106"/>
      <c r="D83" s="97" t="s">
        <v>106</v>
      </c>
      <c r="E83" s="25"/>
      <c r="F83" s="25"/>
      <c r="G83" s="25"/>
      <c r="H83" s="135"/>
      <c r="I83" s="135"/>
      <c r="J83" s="135"/>
      <c r="K83" s="135"/>
    </row>
    <row r="84" spans="1:12" s="4" customFormat="1" ht="36.75" customHeight="1" x14ac:dyDescent="0.25">
      <c r="A84" s="104"/>
      <c r="B84" s="105"/>
      <c r="C84" s="106"/>
      <c r="D84" s="98" t="s">
        <v>107</v>
      </c>
      <c r="E84" s="99"/>
      <c r="F84" s="99"/>
      <c r="G84" s="100"/>
      <c r="H84" s="135"/>
      <c r="I84" s="135"/>
      <c r="J84" s="135"/>
      <c r="K84" s="135"/>
    </row>
    <row r="85" spans="1:12" s="4" customFormat="1" ht="14.45" customHeight="1" x14ac:dyDescent="0.25">
      <c r="A85" s="104"/>
      <c r="B85" s="105"/>
      <c r="C85" s="106"/>
      <c r="D85" s="51" t="s">
        <v>108</v>
      </c>
      <c r="E85" s="52"/>
      <c r="F85" s="52"/>
      <c r="G85" s="53"/>
      <c r="H85" s="135"/>
      <c r="I85" s="135"/>
      <c r="J85" s="135"/>
      <c r="K85" s="135"/>
    </row>
    <row r="86" spans="1:12" s="4" customFormat="1" x14ac:dyDescent="0.25">
      <c r="A86" s="104"/>
      <c r="B86" s="105"/>
      <c r="C86" s="106"/>
      <c r="D86" s="25" t="s">
        <v>109</v>
      </c>
      <c r="E86" s="25"/>
      <c r="F86" s="25"/>
      <c r="G86" s="25"/>
      <c r="H86" s="135"/>
      <c r="I86" s="135"/>
      <c r="J86" s="135"/>
      <c r="K86" s="135"/>
    </row>
    <row r="87" spans="1:12" ht="14.45" customHeight="1" x14ac:dyDescent="0.25">
      <c r="A87" s="104"/>
      <c r="B87" s="105"/>
      <c r="C87" s="106"/>
      <c r="D87" s="51" t="s">
        <v>43</v>
      </c>
      <c r="E87" s="52"/>
      <c r="F87" s="52"/>
      <c r="G87" s="53"/>
      <c r="H87" s="142"/>
      <c r="I87" s="143"/>
      <c r="J87" s="143"/>
      <c r="K87" s="144"/>
    </row>
    <row r="88" spans="1:12" ht="14.45" customHeight="1" x14ac:dyDescent="0.25">
      <c r="A88" s="104"/>
      <c r="B88" s="105"/>
      <c r="C88" s="106"/>
      <c r="D88" s="80" t="s">
        <v>74</v>
      </c>
      <c r="E88" s="81"/>
      <c r="F88" s="81"/>
      <c r="G88" s="82"/>
      <c r="H88" s="145"/>
      <c r="I88" s="146"/>
      <c r="J88" s="146"/>
      <c r="K88" s="147"/>
    </row>
    <row r="89" spans="1:12" s="4" customFormat="1" ht="37.5" customHeight="1" x14ac:dyDescent="0.25">
      <c r="A89" s="104"/>
      <c r="B89" s="105"/>
      <c r="C89" s="106"/>
      <c r="D89" s="94" t="s">
        <v>123</v>
      </c>
      <c r="E89" s="95"/>
      <c r="F89" s="95"/>
      <c r="G89" s="96"/>
      <c r="H89" s="142"/>
      <c r="I89" s="143"/>
      <c r="J89" s="143"/>
      <c r="K89" s="144"/>
    </row>
    <row r="90" spans="1:12" s="4" customFormat="1" ht="30" customHeight="1" x14ac:dyDescent="0.25">
      <c r="A90" s="51" t="s">
        <v>45</v>
      </c>
      <c r="B90" s="52"/>
      <c r="C90" s="53"/>
      <c r="D90" s="91">
        <v>97000</v>
      </c>
      <c r="E90" s="91"/>
      <c r="F90" s="91"/>
      <c r="G90" s="91"/>
      <c r="H90" s="148"/>
      <c r="I90" s="148"/>
      <c r="J90" s="148"/>
      <c r="K90" s="148"/>
    </row>
    <row r="91" spans="1:12" s="4" customFormat="1" x14ac:dyDescent="0.25">
      <c r="A91" s="92" t="s">
        <v>46</v>
      </c>
      <c r="B91" s="92"/>
      <c r="C91" s="92"/>
      <c r="D91" s="93">
        <v>1</v>
      </c>
      <c r="E91" s="93"/>
      <c r="F91" s="93"/>
      <c r="G91" s="93"/>
      <c r="H91" s="149"/>
      <c r="I91" s="149"/>
      <c r="J91" s="149"/>
      <c r="K91" s="149"/>
    </row>
    <row r="92" spans="1:12" s="4" customFormat="1" ht="30.75" customHeight="1" x14ac:dyDescent="0.25">
      <c r="A92" s="86" t="s">
        <v>47</v>
      </c>
      <c r="B92" s="87"/>
      <c r="C92" s="88"/>
      <c r="D92" s="89">
        <v>97000</v>
      </c>
      <c r="E92" s="90"/>
      <c r="F92" s="90"/>
      <c r="G92" s="90"/>
      <c r="H92" s="150">
        <f>H90*D91</f>
        <v>0</v>
      </c>
      <c r="I92" s="151"/>
      <c r="J92" s="151"/>
      <c r="K92" s="152"/>
      <c r="L92" s="5"/>
    </row>
    <row r="93" spans="1:12" s="7" customFormat="1" ht="16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2" s="8" customFormat="1" x14ac:dyDescent="0.25">
      <c r="A94" s="8" t="s">
        <v>66</v>
      </c>
    </row>
    <row r="97" spans="1:1" x14ac:dyDescent="0.25">
      <c r="A97" s="10"/>
    </row>
  </sheetData>
  <mergeCells count="192">
    <mergeCell ref="D29:G29"/>
    <mergeCell ref="H29:K29"/>
    <mergeCell ref="D45:G45"/>
    <mergeCell ref="H45:K45"/>
    <mergeCell ref="D68:G68"/>
    <mergeCell ref="D88:G88"/>
    <mergeCell ref="A1:J1"/>
    <mergeCell ref="A3:K3"/>
    <mergeCell ref="A5:C5"/>
    <mergeCell ref="D5:G5"/>
    <mergeCell ref="H5:K5"/>
    <mergeCell ref="D87:G87"/>
    <mergeCell ref="H87:K87"/>
    <mergeCell ref="A6:C28"/>
    <mergeCell ref="D6:G6"/>
    <mergeCell ref="H6:K6"/>
    <mergeCell ref="D7:G7"/>
    <mergeCell ref="H7:K7"/>
    <mergeCell ref="D8:G8"/>
    <mergeCell ref="H8:K8"/>
    <mergeCell ref="D9:G9"/>
    <mergeCell ref="H9:K9"/>
    <mergeCell ref="D10:G10"/>
    <mergeCell ref="D14:G14"/>
    <mergeCell ref="H14:K14"/>
    <mergeCell ref="D15:G15"/>
    <mergeCell ref="H15:K15"/>
    <mergeCell ref="D16:G16"/>
    <mergeCell ref="H16:K16"/>
    <mergeCell ref="H10:K10"/>
    <mergeCell ref="D11:G11"/>
    <mergeCell ref="H11:K11"/>
    <mergeCell ref="D12:G12"/>
    <mergeCell ref="H12:K12"/>
    <mergeCell ref="D13:G13"/>
    <mergeCell ref="H13:K13"/>
    <mergeCell ref="D20:G20"/>
    <mergeCell ref="H20:K20"/>
    <mergeCell ref="D21:G21"/>
    <mergeCell ref="H21:K21"/>
    <mergeCell ref="D22:G22"/>
    <mergeCell ref="H22:K22"/>
    <mergeCell ref="D17:G17"/>
    <mergeCell ref="H17:K17"/>
    <mergeCell ref="D18:G18"/>
    <mergeCell ref="H18:K18"/>
    <mergeCell ref="D19:G19"/>
    <mergeCell ref="H19:K19"/>
    <mergeCell ref="D26:G26"/>
    <mergeCell ref="H26:K26"/>
    <mergeCell ref="D27:G27"/>
    <mergeCell ref="H27:K27"/>
    <mergeCell ref="D28:G28"/>
    <mergeCell ref="H28:K28"/>
    <mergeCell ref="D23:G23"/>
    <mergeCell ref="H23:K23"/>
    <mergeCell ref="D24:G24"/>
    <mergeCell ref="H24:K24"/>
    <mergeCell ref="D25:G25"/>
    <mergeCell ref="H25:K25"/>
    <mergeCell ref="A32:C32"/>
    <mergeCell ref="D32:G32"/>
    <mergeCell ref="H32:K32"/>
    <mergeCell ref="D33:G33"/>
    <mergeCell ref="H33:K33"/>
    <mergeCell ref="A34:C34"/>
    <mergeCell ref="D34:G34"/>
    <mergeCell ref="H34:K34"/>
    <mergeCell ref="A30:C30"/>
    <mergeCell ref="D30:G30"/>
    <mergeCell ref="H30:K30"/>
    <mergeCell ref="A31:C31"/>
    <mergeCell ref="D31:G31"/>
    <mergeCell ref="H31:K31"/>
    <mergeCell ref="H41:K41"/>
    <mergeCell ref="D42:G42"/>
    <mergeCell ref="H42:K42"/>
    <mergeCell ref="D43:G43"/>
    <mergeCell ref="H43:K43"/>
    <mergeCell ref="H39:K39"/>
    <mergeCell ref="D40:G40"/>
    <mergeCell ref="H40:K40"/>
    <mergeCell ref="D39:G39"/>
    <mergeCell ref="A48:C48"/>
    <mergeCell ref="D48:G48"/>
    <mergeCell ref="H48:K48"/>
    <mergeCell ref="A50:C50"/>
    <mergeCell ref="D50:G50"/>
    <mergeCell ref="H50:K50"/>
    <mergeCell ref="D44:G44"/>
    <mergeCell ref="H44:K44"/>
    <mergeCell ref="A46:C46"/>
    <mergeCell ref="D46:G46"/>
    <mergeCell ref="H46:K46"/>
    <mergeCell ref="A47:C47"/>
    <mergeCell ref="D47:G47"/>
    <mergeCell ref="H47:K47"/>
    <mergeCell ref="A35:C44"/>
    <mergeCell ref="D35:G35"/>
    <mergeCell ref="H35:K35"/>
    <mergeCell ref="D36:G36"/>
    <mergeCell ref="H36:K36"/>
    <mergeCell ref="D37:G37"/>
    <mergeCell ref="H37:K37"/>
    <mergeCell ref="D38:G38"/>
    <mergeCell ref="H38:K38"/>
    <mergeCell ref="D41:G41"/>
    <mergeCell ref="A51:C69"/>
    <mergeCell ref="D51:G51"/>
    <mergeCell ref="H51:K51"/>
    <mergeCell ref="D52:G52"/>
    <mergeCell ref="H52:K52"/>
    <mergeCell ref="D53:G53"/>
    <mergeCell ref="H53:K53"/>
    <mergeCell ref="D54:G54"/>
    <mergeCell ref="H54:K54"/>
    <mergeCell ref="D55:G55"/>
    <mergeCell ref="D59:G59"/>
    <mergeCell ref="H59:K59"/>
    <mergeCell ref="D60:G60"/>
    <mergeCell ref="H60:K60"/>
    <mergeCell ref="D61:G61"/>
    <mergeCell ref="H61:K61"/>
    <mergeCell ref="H55:K55"/>
    <mergeCell ref="D56:G56"/>
    <mergeCell ref="H56:K56"/>
    <mergeCell ref="D57:G57"/>
    <mergeCell ref="H57:K57"/>
    <mergeCell ref="D58:G58"/>
    <mergeCell ref="H58:K58"/>
    <mergeCell ref="D65:G65"/>
    <mergeCell ref="H65:K65"/>
    <mergeCell ref="D66:G66"/>
    <mergeCell ref="H66:K66"/>
    <mergeCell ref="D69:G69"/>
    <mergeCell ref="H69:K69"/>
    <mergeCell ref="D62:G62"/>
    <mergeCell ref="H62:K62"/>
    <mergeCell ref="D63:G63"/>
    <mergeCell ref="H63:K63"/>
    <mergeCell ref="D64:G64"/>
    <mergeCell ref="H64:K64"/>
    <mergeCell ref="A72:C72"/>
    <mergeCell ref="D72:G72"/>
    <mergeCell ref="H72:K72"/>
    <mergeCell ref="A74:C74"/>
    <mergeCell ref="D74:G74"/>
    <mergeCell ref="H74:K74"/>
    <mergeCell ref="A70:C70"/>
    <mergeCell ref="D70:G70"/>
    <mergeCell ref="H70:K70"/>
    <mergeCell ref="A71:C71"/>
    <mergeCell ref="D71:G71"/>
    <mergeCell ref="H71:K71"/>
    <mergeCell ref="H79:K79"/>
    <mergeCell ref="D80:G80"/>
    <mergeCell ref="H80:K80"/>
    <mergeCell ref="D81:G81"/>
    <mergeCell ref="H81:K81"/>
    <mergeCell ref="A75:C89"/>
    <mergeCell ref="D75:G75"/>
    <mergeCell ref="H75:K75"/>
    <mergeCell ref="D76:G76"/>
    <mergeCell ref="H76:K76"/>
    <mergeCell ref="D77:G77"/>
    <mergeCell ref="H77:K77"/>
    <mergeCell ref="D78:G78"/>
    <mergeCell ref="H78:K78"/>
    <mergeCell ref="A92:C92"/>
    <mergeCell ref="D92:G92"/>
    <mergeCell ref="H92:K92"/>
    <mergeCell ref="D67:G67"/>
    <mergeCell ref="H67:K67"/>
    <mergeCell ref="A90:C90"/>
    <mergeCell ref="D90:G90"/>
    <mergeCell ref="H90:K90"/>
    <mergeCell ref="A91:C91"/>
    <mergeCell ref="D91:G91"/>
    <mergeCell ref="H91:K91"/>
    <mergeCell ref="D85:G85"/>
    <mergeCell ref="H85:K85"/>
    <mergeCell ref="D86:G86"/>
    <mergeCell ref="H86:K86"/>
    <mergeCell ref="D89:G89"/>
    <mergeCell ref="H89:K89"/>
    <mergeCell ref="D82:G82"/>
    <mergeCell ref="H82:K82"/>
    <mergeCell ref="D83:G83"/>
    <mergeCell ref="H83:K83"/>
    <mergeCell ref="D84:G84"/>
    <mergeCell ref="H84:K84"/>
    <mergeCell ref="D79:G7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List4</vt:lpstr>
      <vt:lpstr>Zakázka A</vt:lpstr>
      <vt:lpstr>Zakázka B</vt:lpstr>
      <vt:lpstr>Zakázka C</vt:lpstr>
      <vt:lpstr>DruhVZ</vt:lpstr>
      <vt:lpstr>hodnoceni</vt:lpstr>
      <vt:lpstr>kvalifikace</vt:lpstr>
      <vt:lpstr>TypVZ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srajbrv</dc:creator>
  <cp:lastModifiedBy>potmesill</cp:lastModifiedBy>
  <cp:lastPrinted>2017-10-04T09:21:31Z</cp:lastPrinted>
  <dcterms:created xsi:type="dcterms:W3CDTF">2014-07-09T13:26:05Z</dcterms:created>
  <dcterms:modified xsi:type="dcterms:W3CDTF">2021-06-16T08:24:17Z</dcterms:modified>
</cp:coreProperties>
</file>