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28680" yWindow="65416" windowWidth="29040" windowHeight="17790" activeTab="0"/>
  </bookViews>
  <sheets>
    <sheet name="IT technika" sheetId="2" r:id="rId1"/>
  </sheets>
  <externalReferences>
    <externalReference r:id="rId4"/>
  </externalReferences>
  <definedNames/>
  <calcPr calcId="162913"/>
  <extLst/>
</workbook>
</file>

<file path=xl/sharedStrings.xml><?xml version="1.0" encoding="utf-8"?>
<sst xmlns="http://schemas.openxmlformats.org/spreadsheetml/2006/main" count="72" uniqueCount="64">
  <si>
    <t>Uchazeč:</t>
  </si>
  <si>
    <t>(obchodní firma nebo název)</t>
  </si>
  <si>
    <t>Sídlo:</t>
  </si>
  <si>
    <t>(v případě fyzické osoby bydliště)</t>
  </si>
  <si>
    <t>(celá adresa vč. PSČ)</t>
  </si>
  <si>
    <t>Právní forma:</t>
  </si>
  <si>
    <t>IČ:</t>
  </si>
  <si>
    <t>DIČ:</t>
  </si>
  <si>
    <t>Počet kusů:</t>
  </si>
  <si>
    <t>Minimální konfigurace:</t>
  </si>
  <si>
    <t>Ks</t>
  </si>
  <si>
    <t>Položka</t>
  </si>
  <si>
    <t>Předmět</t>
  </si>
  <si>
    <t>Univerzita Jana Evanglisty Purkyně v Ústí nad Labem</t>
  </si>
  <si>
    <t>CZ44555601</t>
  </si>
  <si>
    <t>1A</t>
  </si>
  <si>
    <t>Záruka:</t>
  </si>
  <si>
    <t>Pasteurova 3544/1, 400 96  Ústí nad Labem</t>
  </si>
  <si>
    <t>Operační systém:</t>
  </si>
  <si>
    <t>Operační paměť:</t>
  </si>
  <si>
    <t>Konektivita:</t>
  </si>
  <si>
    <t>2A</t>
  </si>
  <si>
    <t>CPU:</t>
  </si>
  <si>
    <t>Úložné zařízení:</t>
  </si>
  <si>
    <t>Grafický akcelerátor:</t>
  </si>
  <si>
    <t>Napájecí zdroj:</t>
  </si>
  <si>
    <t>Příslušenství:</t>
  </si>
  <si>
    <t>kabelová myš a klávesnice</t>
  </si>
  <si>
    <t>Pevné disky pro počítače v učebnách</t>
  </si>
  <si>
    <t>Grafická karta pro učitelský počítač</t>
  </si>
  <si>
    <t>Rozšíření diskového pole</t>
  </si>
  <si>
    <t>2B</t>
  </si>
  <si>
    <t>3A</t>
  </si>
  <si>
    <t>Typ úložných disků:</t>
  </si>
  <si>
    <t>Kapacita:</t>
  </si>
  <si>
    <t>min. 24 měsíců</t>
  </si>
  <si>
    <t>min. 512GB SSD, rozhraní M.2 PCIe NVMe, min. 1500/1000MBps Read/Write</t>
  </si>
  <si>
    <t>min. 240GB SSD, rozhraní M.2 PCIe Gen3 x4, min. 2500/1500MBps Read/Write</t>
  </si>
  <si>
    <t>Úložné zařízení (data):</t>
  </si>
  <si>
    <t>Úložné zařízení (systém):</t>
  </si>
  <si>
    <t>min. 4000 GB, 7200 RPM, 3,5"</t>
  </si>
  <si>
    <t>s dostatečným výkonem pro provoz stroje (min. 850W) s účinností min. 94% (80 Plus Platinum)</t>
  </si>
  <si>
    <t>bez operačního systému</t>
  </si>
  <si>
    <t>Grafický akcelerátor 1:</t>
  </si>
  <si>
    <t>Grafický akcelerátor 2:</t>
  </si>
  <si>
    <t>Chlazení:</t>
  </si>
  <si>
    <t>dostatečné pro bezproblémový chod osazeného stroje</t>
  </si>
  <si>
    <t>min. 1x GLAN
min. 2 x USB 3.1 Gen 2 typ A
min. 4 x USB 3.1 Gen 1 typ A</t>
  </si>
  <si>
    <t>min. 1x DP, min. 1x VGA (D-SUB, možno být řešeno redukcí z libovolného typu portu s kabelem delší než 10 cm)</t>
  </si>
  <si>
    <t>min. 10TB HDD</t>
  </si>
  <si>
    <t>min. 60 měsíců</t>
  </si>
  <si>
    <t>Provedení:</t>
  </si>
  <si>
    <t>vhodné pro NAS a serverové použití</t>
  </si>
  <si>
    <t>min. 4GB, min. 3 400 v Average G3D Mark na https://www.videocardbenchmark.net</t>
  </si>
  <si>
    <t>min. 4x min. 8GB min. DDR4-2400</t>
  </si>
  <si>
    <t>min. 21600 bodů v Average CPU Mark na https://www.cpubenchmark.net/, max. 170W TDP, L3 cache min. 16.5 MB</t>
  </si>
  <si>
    <t>SATA III, 6Gbps, 3,5", 7 200 otáček, min. Cache 256 MB, min. MTBF 1800000 hodin</t>
  </si>
  <si>
    <t>min. 36 měsíců, umožnění otevírání počítačové skříně technikem univerzity s možností přidávání a odebírání komponent bez dopadu na délku záruky</t>
  </si>
  <si>
    <t>min. 8GB GDDR6, Šířka sběrnice min. 256bit, min. 2900 nezávislých výpočetních jader, min. 15 600 v Average G3D Mark na
https://www.videocardbenchmark.net</t>
  </si>
  <si>
    <t>min. 6GB GDDR5, Šířka sběrnice min. 192bit, min. 1200 nezávislých výpočetních jader, min. 9 000 v Average G3D Mark na
https://www.videocardbenchmark.net</t>
  </si>
  <si>
    <r>
      <t>Výpočetní PC s grafickými akcelerátory pro</t>
    </r>
    <r>
      <rPr>
        <b/>
        <sz val="10"/>
        <color indexed="8"/>
        <rFont val="Calibri"/>
        <family val="2"/>
      </rPr>
      <t> </t>
    </r>
    <r>
      <rPr>
        <b/>
        <sz val="10"/>
        <color indexed="8"/>
        <rFont val="Arial"/>
        <family val="2"/>
      </rPr>
      <t>výuku paralelního programování</t>
    </r>
  </si>
  <si>
    <t>Maximální cena celkem bez DPH
za celou položku, kterou není možné překročit</t>
  </si>
  <si>
    <t>Cena celkem bez DPH za celou položku
(doplní účastník)</t>
  </si>
  <si>
    <t>Příloha č. 1 - podrobná specifikace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</si>
</sst>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7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vertical="top" wrapText="1"/>
    </xf>
    <xf numFmtId="0" fontId="3" fillId="2" borderId="7" xfId="0" applyFont="1" applyFill="1" applyBorder="1" applyAlignment="1">
      <alignment horizontal="left" vertical="top" wrapText="1"/>
    </xf>
    <xf numFmtId="164" fontId="0" fillId="0" borderId="0" xfId="0" applyNumberFormat="1"/>
    <xf numFmtId="0" fontId="0" fillId="0" borderId="0" xfId="0" applyFont="1"/>
    <xf numFmtId="164" fontId="0" fillId="0" borderId="0" xfId="0" applyNumberFormat="1" applyFill="1" applyBorder="1"/>
    <xf numFmtId="164" fontId="0" fillId="0" borderId="8" xfId="0" applyNumberFormat="1" applyFill="1" applyBorder="1"/>
    <xf numFmtId="0" fontId="0" fillId="2" borderId="8" xfId="0" applyFill="1" applyBorder="1"/>
    <xf numFmtId="0" fontId="0" fillId="2" borderId="9" xfId="0" applyFill="1" applyBorder="1"/>
    <xf numFmtId="0" fontId="2" fillId="2" borderId="7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vertical="top" wrapText="1"/>
    </xf>
    <xf numFmtId="164" fontId="2" fillId="0" borderId="0" xfId="0" applyNumberFormat="1" applyFont="1" applyBorder="1" applyAlignment="1" applyProtection="1">
      <alignment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Protection="1">
      <protection locked="0"/>
    </xf>
    <xf numFmtId="164" fontId="0" fillId="3" borderId="7" xfId="0" applyNumberFormat="1" applyFill="1" applyBorder="1" applyProtection="1"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>
      <alignment vertical="top" wrapText="1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44" fontId="2" fillId="4" borderId="12" xfId="21" applyFont="1" applyFill="1" applyBorder="1" applyAlignment="1">
      <alignment horizontal="center"/>
    </xf>
    <xf numFmtId="44" fontId="2" fillId="4" borderId="13" xfId="21" applyFont="1" applyFill="1" applyBorder="1" applyAlignment="1">
      <alignment horizontal="center"/>
    </xf>
    <xf numFmtId="164" fontId="0" fillId="3" borderId="14" xfId="0" applyNumberFormat="1" applyFill="1" applyBorder="1" applyProtection="1">
      <protection locked="0"/>
    </xf>
    <xf numFmtId="164" fontId="0" fillId="3" borderId="15" xfId="0" applyNumberFormat="1" applyFill="1" applyBorder="1" applyProtection="1">
      <protection locked="0"/>
    </xf>
    <xf numFmtId="0" fontId="2" fillId="4" borderId="10" xfId="0" applyFont="1" applyFill="1" applyBorder="1" applyAlignment="1">
      <alignment horizontal="center" vertical="center"/>
    </xf>
    <xf numFmtId="44" fontId="2" fillId="4" borderId="12" xfId="21" applyFont="1" applyFill="1" applyBorder="1" applyAlignment="1">
      <alignment horizontal="center" vertical="center"/>
    </xf>
    <xf numFmtId="164" fontId="0" fillId="3" borderId="14" xfId="0" applyNumberForma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 wrapText="1"/>
    </xf>
    <xf numFmtId="0" fontId="2" fillId="3" borderId="7" xfId="0" applyFont="1" applyFill="1" applyBorder="1" applyAlignment="1" applyProtection="1">
      <alignment vertical="center" wrapText="1"/>
      <protection locked="0"/>
    </xf>
    <xf numFmtId="164" fontId="0" fillId="3" borderId="7" xfId="0" applyNumberFormat="1" applyFill="1" applyBorder="1" applyAlignment="1" applyProtection="1">
      <alignment vertical="center"/>
      <protection locked="0"/>
    </xf>
    <xf numFmtId="0" fontId="2" fillId="4" borderId="16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left" vertical="center" wrapText="1"/>
    </xf>
    <xf numFmtId="0" fontId="2" fillId="4" borderId="14" xfId="0" applyFont="1" applyFill="1" applyBorder="1" applyAlignment="1">
      <alignment horizontal="left" wrapText="1"/>
    </xf>
    <xf numFmtId="0" fontId="2" fillId="4" borderId="15" xfId="0" applyFont="1" applyFill="1" applyBorder="1" applyAlignment="1">
      <alignment horizontal="left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8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5" borderId="21" xfId="0" applyFont="1" applyFill="1" applyBorder="1" applyAlignment="1" applyProtection="1">
      <alignment horizontal="center" vertical="center" wrapText="1"/>
      <protection locked="0"/>
    </xf>
    <xf numFmtId="0" fontId="2" fillId="6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2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0</xdr:rowOff>
    </xdr:from>
    <xdr:to>
      <xdr:col>2</xdr:col>
      <xdr:colOff>371475</xdr:colOff>
      <xdr:row>63</xdr:row>
      <xdr:rowOff>104775</xdr:rowOff>
    </xdr:to>
    <xdr:pic>
      <xdr:nvPicPr>
        <xdr:cNvPr id="2" name="Obrázek 10" descr="logolink OP VVV barva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10629900"/>
          <a:ext cx="50292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1714500</xdr:colOff>
      <xdr:row>0</xdr:row>
      <xdr:rowOff>66675</xdr:rowOff>
    </xdr:from>
    <xdr:to>
      <xdr:col>4</xdr:col>
      <xdr:colOff>1476375</xdr:colOff>
      <xdr:row>6</xdr:row>
      <xdr:rowOff>38100</xdr:rowOff>
    </xdr:to>
    <xdr:pic>
      <xdr:nvPicPr>
        <xdr:cNvPr id="3" name="Obrázek 2" descr="logo_UJEP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66675"/>
          <a:ext cx="14954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kumenty\Dropbox\UJEP\rozvoj\projekty\N&#225;byte&#269;ek\P&#345;F%20MOPR%20Rozpocet%20zm&#283;na%2015.5.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ýčet položek "/>
      <sheetName val="Nabídková cena za jednotku"/>
      <sheetName val="Zdůvodnění s vazbou na umístění"/>
      <sheetName val="Návod na vyplnění"/>
      <sheetName val="Kontingenční tabulka_PoložkovýV"/>
      <sheetName val="Export"/>
      <sheetName val="Export2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E58"/>
  <sheetViews>
    <sheetView tabSelected="1" zoomScale="70" zoomScaleNormal="70" workbookViewId="0" topLeftCell="A4">
      <selection activeCell="A7" sqref="A7:E7"/>
    </sheetView>
  </sheetViews>
  <sheetFormatPr defaultColWidth="9.140625" defaultRowHeight="14.25" customHeight="1"/>
  <cols>
    <col min="1" max="1" width="26.140625" style="0" bestFit="1" customWidth="1"/>
    <col min="2" max="2" width="43.7109375" style="0" customWidth="1"/>
    <col min="3" max="3" width="132.7109375" style="0" customWidth="1"/>
    <col min="4" max="4" width="26.00390625" style="10" customWidth="1"/>
    <col min="5" max="5" width="26.00390625" style="11" customWidth="1"/>
  </cols>
  <sheetData>
    <row r="7" spans="1:5" ht="14.45" customHeight="1">
      <c r="A7" s="60" t="s">
        <v>63</v>
      </c>
      <c r="B7" s="60"/>
      <c r="C7" s="60"/>
      <c r="D7" s="60"/>
      <c r="E7" s="60"/>
    </row>
    <row r="8" spans="1:4" ht="14.45" customHeight="1" hidden="1">
      <c r="A8" s="56" t="s">
        <v>0</v>
      </c>
      <c r="B8" s="57"/>
      <c r="C8" s="3" t="s">
        <v>13</v>
      </c>
      <c r="D8" s="18"/>
    </row>
    <row r="9" spans="1:4" ht="14.45" customHeight="1" hidden="1">
      <c r="A9" s="2" t="s">
        <v>1</v>
      </c>
      <c r="B9" s="1"/>
      <c r="C9" s="4"/>
      <c r="D9" s="19"/>
    </row>
    <row r="10" spans="1:4" ht="14.45" customHeight="1" hidden="1">
      <c r="A10" s="52" t="s">
        <v>2</v>
      </c>
      <c r="B10" s="53"/>
      <c r="C10" s="4"/>
      <c r="D10" s="18"/>
    </row>
    <row r="11" spans="1:4" ht="14.45" customHeight="1" hidden="1">
      <c r="A11" s="58" t="s">
        <v>3</v>
      </c>
      <c r="B11" s="59"/>
      <c r="C11" s="4" t="s">
        <v>17</v>
      </c>
      <c r="D11" s="19"/>
    </row>
    <row r="12" spans="1:4" ht="14.45" customHeight="1" hidden="1">
      <c r="A12" s="58" t="s">
        <v>4</v>
      </c>
      <c r="B12" s="59"/>
      <c r="C12" s="4"/>
      <c r="D12" s="19"/>
    </row>
    <row r="13" spans="1:4" ht="14.45" customHeight="1" hidden="1">
      <c r="A13" s="52" t="s">
        <v>5</v>
      </c>
      <c r="B13" s="53"/>
      <c r="C13" s="4"/>
      <c r="D13" s="18"/>
    </row>
    <row r="14" spans="1:4" ht="14.45" customHeight="1" hidden="1">
      <c r="A14" s="52" t="s">
        <v>6</v>
      </c>
      <c r="B14" s="53"/>
      <c r="C14" s="4">
        <v>44555601</v>
      </c>
      <c r="D14" s="18"/>
    </row>
    <row r="15" spans="1:4" ht="14.45" customHeight="1" hidden="1" thickBot="1">
      <c r="A15" s="54" t="s">
        <v>7</v>
      </c>
      <c r="B15" s="55"/>
      <c r="C15" s="5" t="s">
        <v>14</v>
      </c>
      <c r="D15" s="18"/>
    </row>
    <row r="16" spans="1:4" ht="14.45" customHeight="1" thickBot="1">
      <c r="A16" s="47"/>
      <c r="B16" s="48"/>
      <c r="C16" s="49"/>
      <c r="D16" s="18"/>
    </row>
    <row r="17" spans="1:5" s="46" customFormat="1" ht="62.25" customHeight="1">
      <c r="A17" s="43" t="s">
        <v>11</v>
      </c>
      <c r="B17" s="44" t="s">
        <v>12</v>
      </c>
      <c r="C17" s="45" t="s">
        <v>10</v>
      </c>
      <c r="D17" s="50" t="s">
        <v>61</v>
      </c>
      <c r="E17" s="51" t="s">
        <v>62</v>
      </c>
    </row>
    <row r="18" spans="1:5" ht="27" customHeight="1">
      <c r="A18" s="31" t="s">
        <v>15</v>
      </c>
      <c r="B18" s="40" t="s">
        <v>60</v>
      </c>
      <c r="C18" s="37">
        <v>1</v>
      </c>
      <c r="D18" s="32">
        <f>78335.5/1.21-0.01</f>
        <v>64740.0726446281</v>
      </c>
      <c r="E18" s="33"/>
    </row>
    <row r="19" spans="1:5" ht="14.45" customHeight="1">
      <c r="A19" s="25" t="s">
        <v>21</v>
      </c>
      <c r="B19" s="41" t="s">
        <v>28</v>
      </c>
      <c r="C19" s="38">
        <v>13</v>
      </c>
      <c r="D19" s="27">
        <f>30000/1.21-0.02</f>
        <v>24793.368429752067</v>
      </c>
      <c r="E19" s="29"/>
    </row>
    <row r="20" spans="1:5" ht="14.45" customHeight="1">
      <c r="A20" s="25" t="s">
        <v>31</v>
      </c>
      <c r="B20" s="41" t="s">
        <v>29</v>
      </c>
      <c r="C20" s="38">
        <v>1</v>
      </c>
      <c r="D20" s="27">
        <f>2750/1.21</f>
        <v>2272.727272727273</v>
      </c>
      <c r="E20" s="29"/>
    </row>
    <row r="21" spans="1:5" ht="14.45" customHeight="1" thickBot="1">
      <c r="A21" s="26" t="s">
        <v>32</v>
      </c>
      <c r="B21" s="42" t="s">
        <v>30</v>
      </c>
      <c r="C21" s="39">
        <v>6</v>
      </c>
      <c r="D21" s="28">
        <f>48000/1.21</f>
        <v>39669.42148760331</v>
      </c>
      <c r="E21" s="30"/>
    </row>
    <row r="22" ht="14.45" customHeight="1">
      <c r="D22" s="20">
        <f>SUM(D18:D21)</f>
        <v>131475.58983471076</v>
      </c>
    </row>
    <row r="23" ht="14.45" customHeight="1" thickBot="1">
      <c r="D23" s="20"/>
    </row>
    <row r="24" spans="1:5" ht="27" customHeight="1" thickBot="1">
      <c r="A24" s="34" t="str">
        <f>A18</f>
        <v>1A</v>
      </c>
      <c r="B24" s="34" t="str">
        <f>B18</f>
        <v>Výpočetní PC s grafickými akcelerátory pro výuku paralelního programování</v>
      </c>
      <c r="C24" s="35"/>
      <c r="D24" s="36"/>
      <c r="E24" s="12"/>
    </row>
    <row r="25" spans="1:5" ht="14.45" customHeight="1" thickBot="1">
      <c r="A25" s="8" t="s">
        <v>8</v>
      </c>
      <c r="B25" s="16">
        <f>C18</f>
        <v>1</v>
      </c>
      <c r="C25" s="23"/>
      <c r="D25" s="21"/>
      <c r="E25" s="13"/>
    </row>
    <row r="26" spans="1:5" ht="14.45" customHeight="1" thickBot="1">
      <c r="A26" s="8" t="s">
        <v>9</v>
      </c>
      <c r="B26" s="8" t="s">
        <v>22</v>
      </c>
      <c r="C26" s="8" t="s">
        <v>55</v>
      </c>
      <c r="D26" s="21"/>
      <c r="E26" s="12"/>
    </row>
    <row r="27" spans="1:5" ht="14.45" customHeight="1" thickBot="1">
      <c r="A27" s="6"/>
      <c r="B27" s="8" t="s">
        <v>19</v>
      </c>
      <c r="C27" s="8" t="s">
        <v>54</v>
      </c>
      <c r="D27" s="21"/>
      <c r="E27" s="12"/>
    </row>
    <row r="28" spans="1:5" ht="14.45" customHeight="1" thickBot="1">
      <c r="A28" s="6"/>
      <c r="B28" s="8" t="s">
        <v>39</v>
      </c>
      <c r="C28" s="8" t="s">
        <v>37</v>
      </c>
      <c r="D28" s="21"/>
      <c r="E28" s="12"/>
    </row>
    <row r="29" spans="1:5" ht="14.45" customHeight="1" thickBot="1">
      <c r="A29" s="17"/>
      <c r="B29" s="8" t="s">
        <v>38</v>
      </c>
      <c r="C29" s="8" t="s">
        <v>40</v>
      </c>
      <c r="D29" s="21"/>
      <c r="E29" s="12"/>
    </row>
    <row r="30" spans="1:5" ht="27" customHeight="1" thickBot="1">
      <c r="A30" s="17"/>
      <c r="B30" s="8" t="s">
        <v>43</v>
      </c>
      <c r="C30" s="8" t="s">
        <v>58</v>
      </c>
      <c r="D30" s="21"/>
      <c r="E30" s="12"/>
    </row>
    <row r="31" spans="1:5" ht="27" customHeight="1" thickBot="1">
      <c r="A31" s="17"/>
      <c r="B31" s="8" t="s">
        <v>44</v>
      </c>
      <c r="C31" s="8" t="s">
        <v>59</v>
      </c>
      <c r="D31" s="21"/>
      <c r="E31" s="12"/>
    </row>
    <row r="32" spans="1:5" ht="14.45" customHeight="1" thickBot="1">
      <c r="A32" s="14"/>
      <c r="B32" s="8" t="s">
        <v>25</v>
      </c>
      <c r="C32" s="8" t="s">
        <v>41</v>
      </c>
      <c r="D32" s="21"/>
      <c r="E32" s="12"/>
    </row>
    <row r="33" spans="1:5" ht="14.45" customHeight="1" thickBot="1">
      <c r="A33" s="14"/>
      <c r="B33" s="8" t="s">
        <v>45</v>
      </c>
      <c r="C33" s="8" t="s">
        <v>46</v>
      </c>
      <c r="D33" s="21"/>
      <c r="E33" s="12"/>
    </row>
    <row r="34" spans="1:5" ht="40.15" customHeight="1" thickBot="1">
      <c r="A34" s="14"/>
      <c r="B34" s="8" t="s">
        <v>20</v>
      </c>
      <c r="C34" s="8" t="s">
        <v>47</v>
      </c>
      <c r="D34" s="21"/>
      <c r="E34" s="12"/>
    </row>
    <row r="35" spans="1:5" ht="14.45" customHeight="1" thickBot="1">
      <c r="A35" s="14"/>
      <c r="B35" s="8" t="s">
        <v>18</v>
      </c>
      <c r="C35" s="8" t="s">
        <v>42</v>
      </c>
      <c r="D35" s="21"/>
      <c r="E35" s="12"/>
    </row>
    <row r="36" spans="1:5" ht="14.45" customHeight="1" thickBot="1">
      <c r="A36" s="14"/>
      <c r="B36" s="8" t="s">
        <v>26</v>
      </c>
      <c r="C36" s="8" t="s">
        <v>27</v>
      </c>
      <c r="D36" s="21"/>
      <c r="E36" s="12"/>
    </row>
    <row r="37" spans="1:5" ht="14.45" customHeight="1" thickBot="1">
      <c r="A37" s="15"/>
      <c r="B37" s="8" t="s">
        <v>16</v>
      </c>
      <c r="C37" s="8" t="s">
        <v>57</v>
      </c>
      <c r="D37" s="21"/>
      <c r="E37" s="12"/>
    </row>
    <row r="38" spans="4:5" ht="14.45" customHeight="1">
      <c r="D38" s="20"/>
      <c r="E38" s="12"/>
    </row>
    <row r="39" spans="4:5" ht="14.45" customHeight="1" thickBot="1">
      <c r="D39" s="20"/>
      <c r="E39" s="12"/>
    </row>
    <row r="40" spans="1:5" ht="14.45" customHeight="1" thickBot="1">
      <c r="A40" s="7" t="str">
        <f>A19</f>
        <v>2A</v>
      </c>
      <c r="B40" s="7" t="str">
        <f>B19</f>
        <v>Pevné disky pro počítače v učebnách</v>
      </c>
      <c r="C40" s="22"/>
      <c r="D40" s="21"/>
      <c r="E40" s="12"/>
    </row>
    <row r="41" spans="1:5" ht="14.45" customHeight="1" thickBot="1">
      <c r="A41" s="8" t="s">
        <v>8</v>
      </c>
      <c r="B41" s="9">
        <f>C19</f>
        <v>13</v>
      </c>
      <c r="C41" s="23"/>
      <c r="D41" s="21"/>
      <c r="E41" s="12"/>
    </row>
    <row r="42" spans="1:5" ht="14.45" customHeight="1" thickBot="1">
      <c r="A42" s="8" t="s">
        <v>9</v>
      </c>
      <c r="B42" s="8" t="s">
        <v>23</v>
      </c>
      <c r="C42" s="8" t="s">
        <v>36</v>
      </c>
      <c r="D42" s="21"/>
      <c r="E42" s="12"/>
    </row>
    <row r="43" spans="1:5" ht="14.45" customHeight="1" thickBot="1">
      <c r="A43" s="15"/>
      <c r="B43" s="8" t="str">
        <f aca="true" t="shared" si="0" ref="B43">B37</f>
        <v>Záruka:</v>
      </c>
      <c r="C43" s="8" t="s">
        <v>35</v>
      </c>
      <c r="D43" s="21"/>
      <c r="E43" s="12"/>
    </row>
    <row r="44" spans="4:5" ht="14.45" customHeight="1" thickBot="1">
      <c r="D44" s="20"/>
      <c r="E44" s="12"/>
    </row>
    <row r="45" spans="1:5" ht="14.45" customHeight="1" thickBot="1">
      <c r="A45" s="7" t="str">
        <f>A20</f>
        <v>2B</v>
      </c>
      <c r="B45" s="7" t="str">
        <f>B20</f>
        <v>Grafická karta pro učitelský počítač</v>
      </c>
      <c r="C45" s="22"/>
      <c r="D45" s="21"/>
      <c r="E45" s="12"/>
    </row>
    <row r="46" spans="1:5" ht="14.45" customHeight="1" thickBot="1">
      <c r="A46" s="8" t="s">
        <v>8</v>
      </c>
      <c r="B46" s="9">
        <f>C20</f>
        <v>1</v>
      </c>
      <c r="C46" s="23"/>
      <c r="D46" s="21"/>
      <c r="E46" s="12"/>
    </row>
    <row r="47" spans="1:5" ht="14.45" customHeight="1" thickBot="1">
      <c r="A47" s="8" t="s">
        <v>9</v>
      </c>
      <c r="B47" s="8" t="s">
        <v>24</v>
      </c>
      <c r="C47" s="8" t="s">
        <v>53</v>
      </c>
      <c r="D47" s="21"/>
      <c r="E47" s="12"/>
    </row>
    <row r="48" spans="1:5" ht="14.45" customHeight="1" thickBot="1">
      <c r="A48" s="24"/>
      <c r="B48" s="8" t="s">
        <v>20</v>
      </c>
      <c r="C48" s="8" t="s">
        <v>48</v>
      </c>
      <c r="D48" s="21"/>
      <c r="E48" s="12"/>
    </row>
    <row r="49" spans="1:5" ht="14.45" customHeight="1" thickBot="1">
      <c r="A49" s="15"/>
      <c r="B49" s="8" t="str">
        <f aca="true" t="shared" si="1" ref="B49">B37</f>
        <v>Záruka:</v>
      </c>
      <c r="C49" s="8" t="s">
        <v>35</v>
      </c>
      <c r="D49" s="21"/>
      <c r="E49" s="12"/>
    </row>
    <row r="50" spans="4:5" ht="14.45" customHeight="1">
      <c r="D50" s="20"/>
      <c r="E50" s="12"/>
    </row>
    <row r="51" spans="4:5" ht="14.45" customHeight="1" thickBot="1">
      <c r="D51" s="20"/>
      <c r="E51" s="12"/>
    </row>
    <row r="52" spans="1:5" ht="14.45" customHeight="1" thickBot="1">
      <c r="A52" s="7" t="str">
        <f>A21</f>
        <v>3A</v>
      </c>
      <c r="B52" s="7" t="str">
        <f>B21</f>
        <v>Rozšíření diskového pole</v>
      </c>
      <c r="C52" s="22"/>
      <c r="D52" s="21"/>
      <c r="E52" s="12"/>
    </row>
    <row r="53" spans="1:5" ht="14.45" customHeight="1" thickBot="1">
      <c r="A53" s="8" t="s">
        <v>8</v>
      </c>
      <c r="B53" s="9">
        <f>C21</f>
        <v>6</v>
      </c>
      <c r="C53" s="23"/>
      <c r="D53" s="21"/>
      <c r="E53" s="12"/>
    </row>
    <row r="54" spans="1:5" ht="14.45" customHeight="1" thickBot="1">
      <c r="A54" s="8" t="s">
        <v>9</v>
      </c>
      <c r="B54" s="8" t="s">
        <v>33</v>
      </c>
      <c r="C54" s="8" t="s">
        <v>56</v>
      </c>
      <c r="D54" s="21"/>
      <c r="E54" s="12"/>
    </row>
    <row r="55" spans="1:5" ht="14.45" customHeight="1" thickBot="1">
      <c r="A55" s="6"/>
      <c r="B55" s="8" t="s">
        <v>51</v>
      </c>
      <c r="C55" s="8" t="s">
        <v>52</v>
      </c>
      <c r="D55" s="21"/>
      <c r="E55" s="12"/>
    </row>
    <row r="56" spans="1:5" ht="14.45" customHeight="1" thickBot="1">
      <c r="A56" s="6"/>
      <c r="B56" s="8" t="s">
        <v>34</v>
      </c>
      <c r="C56" s="8" t="s">
        <v>49</v>
      </c>
      <c r="D56" s="21"/>
      <c r="E56" s="12"/>
    </row>
    <row r="57" spans="1:5" ht="14.45" customHeight="1" thickBot="1">
      <c r="A57" s="15"/>
      <c r="B57" s="8" t="str">
        <f>B37</f>
        <v>Záruka:</v>
      </c>
      <c r="C57" s="8" t="s">
        <v>50</v>
      </c>
      <c r="D57" s="21"/>
      <c r="E57" s="12"/>
    </row>
    <row r="58" ht="14.45" customHeight="1">
      <c r="D58" s="20"/>
    </row>
  </sheetData>
  <mergeCells count="8">
    <mergeCell ref="A7:E7"/>
    <mergeCell ref="A14:B14"/>
    <mergeCell ref="A15:B15"/>
    <mergeCell ref="A13:B13"/>
    <mergeCell ref="A8:B8"/>
    <mergeCell ref="A10:B10"/>
    <mergeCell ref="A11:B11"/>
    <mergeCell ref="A12:B12"/>
  </mergeCells>
  <dataValidations count="1">
    <dataValidation type="list" operator="equal" allowBlank="1" showErrorMessage="1" sqref="B19">
      <formula1>'D:\Dokumenty\Dropbox\UJEP\rozvoj\projekty\Nábyteček\[PřF MOPR Rozpocet změna 15.5.2018.xlsx]Nabídková cena za jednotku'!#REF!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A8687C9484C90409087ED73891B2516" ma:contentTypeVersion="6" ma:contentTypeDescription="Vytvoří nový dokument" ma:contentTypeScope="" ma:versionID="495bc4871c6010ea714c4b040166077f">
  <xsd:schema xmlns:xsd="http://www.w3.org/2001/XMLSchema" xmlns:xs="http://www.w3.org/2001/XMLSchema" xmlns:p="http://schemas.microsoft.com/office/2006/metadata/properties" xmlns:ns2="ef98f650-83bb-45d6-8d6b-04d47827feec" targetNamespace="http://schemas.microsoft.com/office/2006/metadata/properties" ma:root="true" ma:fieldsID="a69967a84e0109e906529856e4837d89" ns2:_="">
    <xsd:import namespace="ef98f650-83bb-45d6-8d6b-04d47827fe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98f650-83bb-45d6-8d6b-04d47827fe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627F790-F997-4A03-A985-7220479A36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CD333-F0CC-4196-8111-E6814A02ED58}">
  <ds:schemaRefs>
    <ds:schemaRef ds:uri="http://schemas.microsoft.com/office/2006/metadata/properties"/>
    <ds:schemaRef ds:uri="ef98f650-83bb-45d6-8d6b-04d47827fee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3D4407A-EC08-4090-A228-38BC59510C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98f650-83bb-45d6-8d6b-04d47827fe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Kožíšek</dc:creator>
  <cp:keywords/>
  <dc:description/>
  <cp:lastModifiedBy>DrozdovaK</cp:lastModifiedBy>
  <cp:lastPrinted>2019-07-17T10:51:33Z</cp:lastPrinted>
  <dcterms:created xsi:type="dcterms:W3CDTF">2011-04-27T06:34:10Z</dcterms:created>
  <dcterms:modified xsi:type="dcterms:W3CDTF">2019-07-23T09:06:47Z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0x010100DA8687C9484C90409087ED73891B2516</vt:lpwstr>
  </property>
</Properties>
</file>