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PVVV\2019\2019_0010 Laboratoř odpadů\příprava\"/>
    </mc:Choice>
  </mc:AlternateContent>
  <bookViews>
    <workbookView xWindow="0" yWindow="0" windowWidth="23040" windowHeight="10848"/>
  </bookViews>
  <sheets>
    <sheet name="část 1" sheetId="1" r:id="rId1"/>
    <sheet name="část 2" sheetId="2" r:id="rId2"/>
    <sheet name="část 3" sheetId="3" r:id="rId3"/>
    <sheet name="pomocný list" sheetId="4" state="hidden" r:id="rId4"/>
  </sheets>
  <calcPr calcId="152511"/>
</workbook>
</file>

<file path=xl/calcChain.xml><?xml version="1.0" encoding="utf-8"?>
<calcChain xmlns="http://schemas.openxmlformats.org/spreadsheetml/2006/main">
  <c r="C3" i="4" l="1"/>
  <c r="C4" i="4"/>
  <c r="C2" i="4"/>
  <c r="C6" i="4" l="1"/>
  <c r="B6" i="4"/>
  <c r="D21" i="3"/>
  <c r="D23" i="3" s="1"/>
  <c r="D67" i="2"/>
  <c r="D51" i="2"/>
  <c r="D34" i="2"/>
  <c r="D17" i="2"/>
  <c r="D77" i="1"/>
  <c r="D61" i="1"/>
  <c r="D41" i="1"/>
  <c r="D14" i="1"/>
  <c r="D27" i="1"/>
  <c r="D102" i="1" l="1"/>
  <c r="D70" i="2"/>
</calcChain>
</file>

<file path=xl/sharedStrings.xml><?xml version="1.0" encoding="utf-8"?>
<sst xmlns="http://schemas.openxmlformats.org/spreadsheetml/2006/main" count="221" uniqueCount="144">
  <si>
    <t>Promývačka pipet</t>
  </si>
  <si>
    <t>Předmět zakázky</t>
  </si>
  <si>
    <t>Požadované parametry zadavatele</t>
  </si>
  <si>
    <t xml:space="preserve">Část 1. </t>
  </si>
  <si>
    <t>Počet ks</t>
  </si>
  <si>
    <t xml:space="preserve">Promývání pipet čistícím roztokem za současného působení ultrazvuku. </t>
  </si>
  <si>
    <t>Poskytnutí intenzívního čištění ultrazvukem místo použití kyseliny chromsírové.</t>
  </si>
  <si>
    <t xml:space="preserve">Chod ultrazvukového generátoru ovládán časovým spínačem v rozsahu od 1 do min 30 min, možnost trvalého chodu. </t>
  </si>
  <si>
    <t>Po působení ultrazvuku možnost otevření přívodu vody pro opláchnutí vyčištěných pipet.</t>
  </si>
  <si>
    <t>Pro pipety o délce min 755 mm.</t>
  </si>
  <si>
    <t>Součástí dodávky koš na pipety, nerezové víko, čistící koncentrát   (min 5 l).</t>
  </si>
  <si>
    <t>Příloha č. 4 - Technická specifikace</t>
  </si>
  <si>
    <t>Předpokládaná cena 1 ks bez DPH</t>
  </si>
  <si>
    <t>Předpokládaná cena celkem bez DPH</t>
  </si>
  <si>
    <t>Homogenizátor disperzní</t>
  </si>
  <si>
    <t>Elektronická regulace a plynulé nastavení otáček pomocí otočného knoflíku (kontrola na LED displeji), elektronická ochrana proti přetížení, zobrazení chybových hlášení, stálý výkon motoru i při větších změnách viskozity vzorku.</t>
  </si>
  <si>
    <t>Pro max. viskozitu 5000 mPas.</t>
  </si>
  <si>
    <t>Plynule nastavitelná rychlost nim 3000 - 25 000 rpm.</t>
  </si>
  <si>
    <t>LED displej.</t>
  </si>
  <si>
    <t>Pro objemy 1 - 200 ml.</t>
  </si>
  <si>
    <t xml:space="preserve">Aplikace: homogenizace, emulgace, disperze, mletí za mokra. </t>
  </si>
  <si>
    <t xml:space="preserve">Dodání včetně dispegačního nástavce z nerezové ocely pro objem 1 - 50 ml. </t>
  </si>
  <si>
    <t xml:space="preserve">Dodání včetně dispegačního nástavce z nerezové ocely pro objem 10 - 1500 ml. </t>
  </si>
  <si>
    <t>Multimetr</t>
  </si>
  <si>
    <t xml:space="preserve">Digitální víceparametrový přístroj pro terénní měření. </t>
  </si>
  <si>
    <t xml:space="preserve">Tříkanálový vstup. </t>
  </si>
  <si>
    <t xml:space="preserve">Barevný grafický displej. </t>
  </si>
  <si>
    <t xml:space="preserve">Bateriový provoz. </t>
  </si>
  <si>
    <t xml:space="preserve">Paměť dat, USB rozhraní. </t>
  </si>
  <si>
    <t xml:space="preserve">V kufříkové soupravě. </t>
  </si>
  <si>
    <t xml:space="preserve">Elektrody: digitální pH elektroda, digitální vodivostní cela, optická kyslíková sonda. </t>
  </si>
  <si>
    <t xml:space="preserve">Dodání včetně počátečního kalibračního kitu, síťový napáječ, stativ, softwarový ovladač pro USB, kabel. </t>
  </si>
  <si>
    <t>Dodání včetně: pufr pH 4,01, pufr pH 7,00, KCl-50, min 50 ml standardu 1413 uS/cm, gumoelastický ochraný návlek.</t>
  </si>
  <si>
    <t>Centrifuga</t>
  </si>
  <si>
    <t>Univerzální velkoobjemová chlazená centrifuga.</t>
  </si>
  <si>
    <t>Max. kapacita 4 x 1000 ml s výkyvným rotorem,  kapacita min. 168 zkumavek (15 ml, 17 x 100 mm), kapacita min. 112 falonek 15 ml, min. 40 falkonek 50 ml.</t>
  </si>
  <si>
    <t>Motorické víko.</t>
  </si>
  <si>
    <t>Bezúdržbový indukční motor.</t>
  </si>
  <si>
    <t>Mikroprocesorové řízení.</t>
  </si>
  <si>
    <t xml:space="preserve">Paměť pro min. 89 programů. </t>
  </si>
  <si>
    <t>Výměnné rotory s automatickou identifikací.</t>
  </si>
  <si>
    <t>Automatický přepočet otáček na odstředivou sílu (g).</t>
  </si>
  <si>
    <t>Min. 9 rychlostí rozběhu a brzdění.</t>
  </si>
  <si>
    <t>Teplotní rozsah min. -10 až +40 °C.</t>
  </si>
  <si>
    <t>Ultrazvuková čistička</t>
  </si>
  <si>
    <t xml:space="preserve">Regulovatelná intenzitu ultrazvuku </t>
  </si>
  <si>
    <t>Funkce “sweep” (homogenní rozdělení zvukového pole pomocí přemisťování maximálních zón zvukového pole).</t>
  </si>
  <si>
    <t xml:space="preserve">Funkce “degas” (účinné urychlení procesu odplynění v čistící tekutině. </t>
  </si>
  <si>
    <t>Zabudovaný ohřev.</t>
  </si>
  <si>
    <t xml:space="preserve">Víko a nerezový koš součástí dodávky. </t>
  </si>
  <si>
    <t xml:space="preserve">Materiál lázně nerezová ocel, materiál pláště nerezová ocel. </t>
  </si>
  <si>
    <t xml:space="preserve">Efektivní ultrazvukový výkon min. 380 W. </t>
  </si>
  <si>
    <t>Výtokový kohout 3/8´´.</t>
  </si>
  <si>
    <t>Objem lázně 26 - 30 l.</t>
  </si>
  <si>
    <t xml:space="preserve">Pracovní frekvence min. 37 / 80 kHz. </t>
  </si>
  <si>
    <t xml:space="preserve">Napájení 230 V. </t>
  </si>
  <si>
    <t>Automatické pipety</t>
  </si>
  <si>
    <t>Mechanické, jednokanálové, separátní odhazovač špiček nezávislý na pipetovacím tlačítku.</t>
  </si>
  <si>
    <t>Nastavování objemu na dvou úrovních.</t>
  </si>
  <si>
    <t>Odpočinková plocha pro palec.</t>
  </si>
  <si>
    <t xml:space="preserve">Jednoduchý a přesný vypouštěcí systém. </t>
  </si>
  <si>
    <t xml:space="preserve">Uzamykatelné nastavení objemu.
</t>
  </si>
  <si>
    <t>Pipety:</t>
  </si>
  <si>
    <t>1 kus - pipeta o objemu 20 - 200 ul, dělění 0,2 ul, Správnost [%] ±0,6. Přesnost [%] 0,2</t>
  </si>
  <si>
    <t>1 kus - pipeta o objemu 100 - 1000 ul, dělení 1 ul, správnost [%] ±0,6, přesnost [%] 0,2</t>
  </si>
  <si>
    <t xml:space="preserve"> 2 kusy - pipeta o objemu 500 - 5000 ul, dělění 10 ul, správnost [%] ±0,5, přesnost [%] 0,2.</t>
  </si>
  <si>
    <t xml:space="preserve"> 2 kusy - pipeta o objemu 1000 - 10000, dělení 20 ul, správnost [%] ±0,5, přesnost [%] 0,2.</t>
  </si>
  <si>
    <t>Předpokládaná cena bez DPH</t>
  </si>
  <si>
    <t>Rotátor vertikální</t>
  </si>
  <si>
    <t xml:space="preserve"> Podsvícený displej pro zobrazení rychlosti a času.</t>
  </si>
  <si>
    <t>Časovač od  1 do min. 1199 min nebo kontinuální provoz.</t>
  </si>
  <si>
    <t xml:space="preserve">Součástí dodávky držák  na 16 zkumavek o objemu 50 ml. </t>
  </si>
  <si>
    <t xml:space="preserve">Rozsah otáček [ot./min.] min. 10 - 70. </t>
  </si>
  <si>
    <t>Parametry od účastníka*</t>
  </si>
  <si>
    <t>Celkem cena Zakázka 1 bez DPH</t>
  </si>
  <si>
    <t xml:space="preserve">Část 2. </t>
  </si>
  <si>
    <t>Váhy do 150 kg</t>
  </si>
  <si>
    <t>Můstkové váhy s plastovou jednotkou a provozem na akumulátor</t>
  </si>
  <si>
    <t>Indikace stavu baterie</t>
  </si>
  <si>
    <t>Provedení jednotky: plast IP-54</t>
  </si>
  <si>
    <t>Funkce automatického úsporného režimu displeje při nečinnosti, počítací režim, sumační režim</t>
  </si>
  <si>
    <t>RS232 pro přenos dat</t>
  </si>
  <si>
    <t xml:space="preserve">Délka provozu na AKU min. 90 hod </t>
  </si>
  <si>
    <t>Napájení: 230V; vnitřní baterie</t>
  </si>
  <si>
    <t>Dílek 50 g</t>
  </si>
  <si>
    <t>Váhy do 12 kg</t>
  </si>
  <si>
    <t>Dílek  0,1 g</t>
  </si>
  <si>
    <t>Grafické zobrazení procentního zatížení kapacity váhy</t>
  </si>
  <si>
    <t>Dodání včetně ochranného krytu vážící platformy</t>
  </si>
  <si>
    <t>Součástí váhy datové rozhraní RS232</t>
  </si>
  <si>
    <t>Cejchuschopné</t>
  </si>
  <si>
    <t xml:space="preserve">Funkce: </t>
  </si>
  <si>
    <t>vážení</t>
  </si>
  <si>
    <t>počítání kusů</t>
  </si>
  <si>
    <t>procentní vážení</t>
  </si>
  <si>
    <t>nastavení a signalizace limit</t>
  </si>
  <si>
    <t xml:space="preserve">výběr jednotek hmotnosti </t>
  </si>
  <si>
    <t>Předvážky</t>
  </si>
  <si>
    <t>Analytické váhy</t>
  </si>
  <si>
    <t>Vybavené podsvíceným LCD displejem</t>
  </si>
  <si>
    <t>Přesnost vážení  automatickou vnitřní kalibrací, závislou na čase a teplotních změnách</t>
  </si>
  <si>
    <t>Přístup do vážní komory přes posuvná dvířka a posuvný horní kryt</t>
  </si>
  <si>
    <t>Rozhraní vah: 2 x RS 232, USB typ A, USB typ B</t>
  </si>
  <si>
    <t>Možnost připojení přídavného displeje</t>
  </si>
  <si>
    <t>Automatické otvírání dvířek</t>
  </si>
  <si>
    <t>Funkce vážení zavěšeného břemene, jako alternativní řešení pro vážení břemen o větších rozměrech, nebo těch, která vytvářejí magnetické pole</t>
  </si>
  <si>
    <t xml:space="preserve">Volitelný systém pipetové kalibrace </t>
  </si>
  <si>
    <t>Cejchuschopné analytické váhy s vestaveným kal. závažím (interní kalibrace)</t>
  </si>
  <si>
    <t>Citlivost 0,1 mg</t>
  </si>
  <si>
    <t>Celkem cena Zakázka 2 bez DPH</t>
  </si>
  <si>
    <t xml:space="preserve">Část 3. </t>
  </si>
  <si>
    <t>TOC/TN - TIC Analyzátor</t>
  </si>
  <si>
    <t>Stanovení celkového dusíku spalovací metodou DUMAS, celkového uhlíku a anorganickýého uhlíku automatickým okyselením vzorku</t>
  </si>
  <si>
    <t>Parametry: Celkový dusík (TN), celkový uhlík (TC), anorganický uhlík (IC), organický uhlík (OC)</t>
  </si>
  <si>
    <t>Metody:</t>
  </si>
  <si>
    <t>Vysokoteplotní katalytické spalování</t>
  </si>
  <si>
    <t>TN dle metody DUMAS</t>
  </si>
  <si>
    <t>Anorganický uhlík automatickým okyselením a probubláním vzorku v IC reaktoru</t>
  </si>
  <si>
    <t>Organický uhlík výpočtem TC-IC</t>
  </si>
  <si>
    <t xml:space="preserve">Vzorky: půda, kaly, sediment, koncentrované odpadní vody, atd. </t>
  </si>
  <si>
    <t>Autosampler min. 100 pozic – pro kombinaci TN/TC vzorků a IC vzorků</t>
  </si>
  <si>
    <t>Rozsah měření minimálně: Dusík: 0.02 – 100 mg N, uhlík: 0.01 – 200 mg C z navážky</t>
  </si>
  <si>
    <t>Navážka vzorku: Pevné vzorky min. 2 g, kapalné vzorky min. 800 mg (µl)</t>
  </si>
  <si>
    <t>Možnost připojení s analytickými vahami</t>
  </si>
  <si>
    <t xml:space="preserve">Součástí dodávky PC s monitorem, ovládací software, základní sada náhradních dílů a spotřebního materiálu, včetně dodávky a instalace. Na faktuře zvlášť rozepsaná cena PC a monitoru. </t>
  </si>
  <si>
    <t>Celkem cena Zakázka 3 bez DPH</t>
  </si>
  <si>
    <t>Dílek  0,001 g</t>
  </si>
  <si>
    <t>Zakázka 1</t>
  </si>
  <si>
    <t>Zakázka 2</t>
  </si>
  <si>
    <t>Zakázka 3</t>
  </si>
  <si>
    <t>celkem</t>
  </si>
  <si>
    <t>bez DPH</t>
  </si>
  <si>
    <t xml:space="preserve"> *1,21</t>
  </si>
  <si>
    <t xml:space="preserve">*Pokud splňuje parametr, napište "ANO", případně doplňte konkrétní číslo, hodnotu parametru. </t>
  </si>
  <si>
    <t>Speciální rotory na mikrodestičky</t>
  </si>
  <si>
    <t xml:space="preserve">Dodání včetně: </t>
  </si>
  <si>
    <t>Separační rotory, dodání včetně výkyvného rotoru s kapacitou na 4*1000ml</t>
  </si>
  <si>
    <t xml:space="preserve"> Zavěsů do rotoru na zkumavky a kyvety do 1000ml</t>
  </si>
  <si>
    <t xml:space="preserve">Úhlového rotoru s kapacitou 6*250ml
</t>
  </si>
  <si>
    <t xml:space="preserve"> Použití v teplotních skříních při teplotním rozsahu v min. intervalu      5 °C až 40 °C</t>
  </si>
  <si>
    <t>Váživost min. 620 g</t>
  </si>
  <si>
    <t>Váživost min 150 kg</t>
  </si>
  <si>
    <t>Váživost  min. 12 kg</t>
  </si>
  <si>
    <t>Váživost min 220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</si>
</sst>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Kč&quot;"/>
    <numFmt numFmtId="165" formatCode="#,##0.0\ &quot;Kč&quot;"/>
    <numFmt numFmtId="166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right"/>
    </xf>
    <xf numFmtId="166" fontId="0" fillId="0" borderId="0" xfId="0" applyNumberFormat="1" applyAlignment="1">
      <alignment horizontal="right"/>
    </xf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0" borderId="0" xfId="0" applyFill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0" fillId="0" borderId="2" xfId="0" applyBorder="1" applyAlignment="1"/>
    <xf numFmtId="0" fontId="0" fillId="0" borderId="2" xfId="0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 indent="2"/>
    </xf>
    <xf numFmtId="0" fontId="4" fillId="0" borderId="4" xfId="0" applyFont="1" applyBorder="1" applyAlignment="1">
      <alignment horizontal="left" vertical="top" wrapText="1" indent="2"/>
    </xf>
    <xf numFmtId="0" fontId="4" fillId="0" borderId="5" xfId="0" applyFont="1" applyBorder="1" applyAlignment="1">
      <alignment horizontal="left" vertical="top" wrapText="1" indent="2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 indent="2"/>
    </xf>
    <xf numFmtId="0" fontId="0" fillId="0" borderId="2" xfId="0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0" fillId="0" borderId="3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0" fillId="0" borderId="5" xfId="0" applyBorder="1" applyAlignment="1">
      <alignment horizontal="left" vertical="top" wrapText="1" indent="1"/>
    </xf>
    <xf numFmtId="0" fontId="0" fillId="0" borderId="2" xfId="0" applyBorder="1" applyAlignment="1">
      <alignment horizontal="left" vertical="top" wrapText="1" inden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164" fontId="0" fillId="0" borderId="2" xfId="0" applyNumberFormat="1" applyBorder="1" applyAlignment="1">
      <alignment horizontal="left" vertical="top" wrapText="1"/>
    </xf>
    <xf numFmtId="164" fontId="0" fillId="0" borderId="3" xfId="0" applyNumberFormat="1" applyBorder="1" applyAlignment="1">
      <alignment horizontal="left" vertical="top" wrapText="1"/>
    </xf>
    <xf numFmtId="164" fontId="0" fillId="0" borderId="4" xfId="0" applyNumberFormat="1" applyBorder="1" applyAlignment="1">
      <alignment horizontal="left" vertical="top" wrapText="1"/>
    </xf>
    <xf numFmtId="164" fontId="0" fillId="0" borderId="5" xfId="0" applyNumberFormat="1" applyBorder="1" applyAlignment="1">
      <alignment horizontal="left" vertical="top" wrapText="1"/>
    </xf>
    <xf numFmtId="0" fontId="0" fillId="0" borderId="2" xfId="0" applyFill="1" applyBorder="1" applyAlignment="1">
      <alignment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165" fontId="0" fillId="0" borderId="2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 vertical="top" wrapText="1" indent="2"/>
    </xf>
    <xf numFmtId="164" fontId="0" fillId="0" borderId="4" xfId="0" applyNumberFormat="1" applyBorder="1" applyAlignment="1">
      <alignment horizontal="left" vertical="top" wrapText="1" indent="2"/>
    </xf>
    <xf numFmtId="164" fontId="0" fillId="0" borderId="5" xfId="0" applyNumberFormat="1" applyBorder="1" applyAlignment="1">
      <alignment horizontal="left" vertical="top" wrapText="1" indent="2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04"/>
  <sheetViews>
    <sheetView tabSelected="1" topLeftCell="A92" workbookViewId="0">
      <selection activeCell="F101" sqref="F101"/>
    </sheetView>
  </sheetViews>
  <sheetFormatPr defaultRowHeight="14.4" x14ac:dyDescent="0.3"/>
  <cols>
    <col min="3" max="3" width="4.5546875" customWidth="1"/>
    <col min="6" max="6" width="6.33203125" customWidth="1"/>
    <col min="9" max="9" width="8.33203125" customWidth="1"/>
  </cols>
  <sheetData>
    <row r="1" spans="1:15" ht="21" x14ac:dyDescent="0.4">
      <c r="A1" s="25" t="s">
        <v>11</v>
      </c>
      <c r="B1" s="26"/>
      <c r="C1" s="26"/>
      <c r="D1" s="26"/>
      <c r="E1" s="26"/>
      <c r="F1" s="26"/>
      <c r="G1" s="26"/>
      <c r="H1" s="26"/>
      <c r="I1" s="26"/>
      <c r="J1" s="26"/>
    </row>
    <row r="3" spans="1:15" x14ac:dyDescent="0.3">
      <c r="A3" s="27" t="s">
        <v>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5" spans="1:15" ht="30" customHeight="1" x14ac:dyDescent="0.3">
      <c r="A5" s="22" t="s">
        <v>1</v>
      </c>
      <c r="B5" s="22"/>
      <c r="C5" s="22"/>
      <c r="D5" s="10" t="s">
        <v>2</v>
      </c>
      <c r="E5" s="10"/>
      <c r="F5" s="10"/>
      <c r="G5" s="10"/>
      <c r="H5" s="10" t="s">
        <v>73</v>
      </c>
      <c r="I5" s="10"/>
      <c r="J5" s="10"/>
      <c r="K5" s="10"/>
      <c r="M5" s="24"/>
      <c r="N5" s="24"/>
      <c r="O5" s="24"/>
    </row>
    <row r="6" spans="1:15" ht="37.5" customHeight="1" x14ac:dyDescent="0.3">
      <c r="A6" s="28" t="s">
        <v>0</v>
      </c>
      <c r="B6" s="28"/>
      <c r="C6" s="28"/>
      <c r="D6" s="11" t="s">
        <v>5</v>
      </c>
      <c r="E6" s="11"/>
      <c r="F6" s="11"/>
      <c r="G6" s="11"/>
      <c r="H6" s="11"/>
      <c r="I6" s="11"/>
      <c r="J6" s="11"/>
      <c r="K6" s="11"/>
    </row>
    <row r="7" spans="1:15" ht="48.75" customHeight="1" x14ac:dyDescent="0.3">
      <c r="A7" s="28"/>
      <c r="B7" s="28"/>
      <c r="C7" s="28"/>
      <c r="D7" s="11" t="s">
        <v>6</v>
      </c>
      <c r="E7" s="11"/>
      <c r="F7" s="11"/>
      <c r="G7" s="11"/>
      <c r="H7" s="11"/>
      <c r="I7" s="11"/>
      <c r="J7" s="11"/>
      <c r="K7" s="11"/>
    </row>
    <row r="8" spans="1:15" x14ac:dyDescent="0.3">
      <c r="A8" s="28"/>
      <c r="B8" s="28"/>
      <c r="C8" s="28"/>
      <c r="D8" s="11" t="s">
        <v>9</v>
      </c>
      <c r="E8" s="11"/>
      <c r="F8" s="11"/>
      <c r="G8" s="11"/>
      <c r="H8" s="11"/>
      <c r="I8" s="11"/>
      <c r="J8" s="11"/>
      <c r="K8" s="11"/>
    </row>
    <row r="9" spans="1:15" ht="70.5" customHeight="1" x14ac:dyDescent="0.3">
      <c r="A9" s="28"/>
      <c r="B9" s="28"/>
      <c r="C9" s="28"/>
      <c r="D9" s="11" t="s">
        <v>7</v>
      </c>
      <c r="E9" s="11"/>
      <c r="F9" s="11"/>
      <c r="G9" s="11"/>
      <c r="H9" s="11"/>
      <c r="I9" s="11"/>
      <c r="J9" s="11"/>
      <c r="K9" s="11"/>
    </row>
    <row r="10" spans="1:15" ht="48" customHeight="1" x14ac:dyDescent="0.3">
      <c r="A10" s="28"/>
      <c r="B10" s="28"/>
      <c r="C10" s="28"/>
      <c r="D10" s="11" t="s">
        <v>8</v>
      </c>
      <c r="E10" s="11"/>
      <c r="F10" s="11"/>
      <c r="G10" s="11"/>
      <c r="H10" s="11"/>
      <c r="I10" s="11"/>
      <c r="J10" s="11"/>
      <c r="K10" s="11"/>
    </row>
    <row r="11" spans="1:15" ht="51.75" customHeight="1" x14ac:dyDescent="0.3">
      <c r="A11" s="28"/>
      <c r="B11" s="28"/>
      <c r="C11" s="28"/>
      <c r="D11" s="11" t="s">
        <v>10</v>
      </c>
      <c r="E11" s="11"/>
      <c r="F11" s="11"/>
      <c r="G11" s="11"/>
      <c r="H11" s="11"/>
      <c r="I11" s="11"/>
      <c r="J11" s="11"/>
      <c r="K11" s="11"/>
    </row>
    <row r="12" spans="1:15" ht="29.25" customHeight="1" x14ac:dyDescent="0.3">
      <c r="A12" s="6" t="s">
        <v>12</v>
      </c>
      <c r="B12" s="7"/>
      <c r="C12" s="8"/>
      <c r="D12" s="9">
        <v>85124</v>
      </c>
      <c r="E12" s="9"/>
      <c r="F12" s="9"/>
      <c r="G12" s="9"/>
      <c r="H12" s="11"/>
      <c r="I12" s="11"/>
      <c r="J12" s="11"/>
      <c r="K12" s="11"/>
    </row>
    <row r="13" spans="1:15" x14ac:dyDescent="0.3">
      <c r="A13" s="21" t="s">
        <v>4</v>
      </c>
      <c r="B13" s="21"/>
      <c r="C13" s="21"/>
      <c r="D13" s="10">
        <v>1</v>
      </c>
      <c r="E13" s="10"/>
      <c r="F13" s="10"/>
      <c r="G13" s="10"/>
      <c r="H13" s="11"/>
      <c r="I13" s="11"/>
      <c r="J13" s="11"/>
      <c r="K13" s="11"/>
    </row>
    <row r="14" spans="1:15" ht="30.75" customHeight="1" x14ac:dyDescent="0.3">
      <c r="A14" s="6" t="s">
        <v>13</v>
      </c>
      <c r="B14" s="7"/>
      <c r="C14" s="8"/>
      <c r="D14" s="9">
        <f>D13*D12</f>
        <v>85124</v>
      </c>
      <c r="E14" s="10"/>
      <c r="F14" s="10"/>
      <c r="G14" s="10"/>
      <c r="H14" s="11"/>
      <c r="I14" s="11"/>
      <c r="J14" s="11"/>
      <c r="K14" s="11"/>
    </row>
    <row r="15" spans="1:15" x14ac:dyDescent="0.3">
      <c r="D15" s="23"/>
      <c r="E15" s="23"/>
      <c r="F15" s="23"/>
      <c r="G15" s="23"/>
      <c r="H15" s="23"/>
      <c r="I15" s="23"/>
      <c r="J15" s="23"/>
      <c r="K15" s="23"/>
    </row>
    <row r="16" spans="1:15" x14ac:dyDescent="0.3">
      <c r="A16" s="22" t="s">
        <v>1</v>
      </c>
      <c r="B16" s="22"/>
      <c r="C16" s="22"/>
      <c r="D16" s="10" t="s">
        <v>2</v>
      </c>
      <c r="E16" s="10"/>
      <c r="F16" s="10"/>
      <c r="G16" s="10"/>
      <c r="H16" s="10" t="s">
        <v>73</v>
      </c>
      <c r="I16" s="10"/>
      <c r="J16" s="10"/>
      <c r="K16" s="10"/>
    </row>
    <row r="17" spans="1:11" ht="19.5" customHeight="1" x14ac:dyDescent="0.3">
      <c r="A17" s="12" t="s">
        <v>14</v>
      </c>
      <c r="B17" s="13"/>
      <c r="C17" s="14"/>
      <c r="D17" s="11" t="s">
        <v>19</v>
      </c>
      <c r="E17" s="11"/>
      <c r="F17" s="11"/>
      <c r="G17" s="11"/>
      <c r="H17" s="11"/>
      <c r="I17" s="11"/>
      <c r="J17" s="11"/>
      <c r="K17" s="11"/>
    </row>
    <row r="18" spans="1:11" ht="19.5" customHeight="1" x14ac:dyDescent="0.3">
      <c r="A18" s="15"/>
      <c r="B18" s="16"/>
      <c r="C18" s="17"/>
      <c r="D18" s="11" t="s">
        <v>18</v>
      </c>
      <c r="E18" s="11"/>
      <c r="F18" s="11"/>
      <c r="G18" s="11"/>
      <c r="H18" s="11"/>
      <c r="I18" s="11"/>
      <c r="J18" s="11"/>
      <c r="K18" s="11"/>
    </row>
    <row r="19" spans="1:11" ht="33.75" customHeight="1" x14ac:dyDescent="0.3">
      <c r="A19" s="15"/>
      <c r="B19" s="16"/>
      <c r="C19" s="17"/>
      <c r="D19" s="11" t="s">
        <v>17</v>
      </c>
      <c r="E19" s="11"/>
      <c r="F19" s="11"/>
      <c r="G19" s="11"/>
      <c r="H19" s="11"/>
      <c r="I19" s="11"/>
      <c r="J19" s="11"/>
      <c r="K19" s="11"/>
    </row>
    <row r="20" spans="1:11" ht="17.25" customHeight="1" x14ac:dyDescent="0.3">
      <c r="A20" s="15"/>
      <c r="B20" s="16"/>
      <c r="C20" s="17"/>
      <c r="D20" s="11" t="s">
        <v>16</v>
      </c>
      <c r="E20" s="11"/>
      <c r="F20" s="11"/>
      <c r="G20" s="11"/>
      <c r="H20" s="11"/>
      <c r="I20" s="11"/>
      <c r="J20" s="11"/>
      <c r="K20" s="11"/>
    </row>
    <row r="21" spans="1:11" ht="108.75" customHeight="1" x14ac:dyDescent="0.3">
      <c r="A21" s="15"/>
      <c r="B21" s="16"/>
      <c r="C21" s="17"/>
      <c r="D21" s="11" t="s">
        <v>15</v>
      </c>
      <c r="E21" s="11"/>
      <c r="F21" s="11"/>
      <c r="G21" s="11"/>
      <c r="H21" s="11"/>
      <c r="I21" s="11"/>
      <c r="J21" s="11"/>
      <c r="K21" s="11"/>
    </row>
    <row r="22" spans="1:11" ht="35.25" customHeight="1" x14ac:dyDescent="0.3">
      <c r="A22" s="15"/>
      <c r="B22" s="16"/>
      <c r="C22" s="17"/>
      <c r="D22" s="11" t="s">
        <v>20</v>
      </c>
      <c r="E22" s="11"/>
      <c r="F22" s="11"/>
      <c r="G22" s="11"/>
      <c r="H22" s="11"/>
      <c r="I22" s="11"/>
      <c r="J22" s="11"/>
      <c r="K22" s="11"/>
    </row>
    <row r="23" spans="1:11" ht="39" customHeight="1" x14ac:dyDescent="0.3">
      <c r="A23" s="15"/>
      <c r="B23" s="16"/>
      <c r="C23" s="17"/>
      <c r="D23" s="11" t="s">
        <v>21</v>
      </c>
      <c r="E23" s="11"/>
      <c r="F23" s="11"/>
      <c r="G23" s="11"/>
      <c r="H23" s="11"/>
      <c r="I23" s="11"/>
      <c r="J23" s="11"/>
      <c r="K23" s="11"/>
    </row>
    <row r="24" spans="1:11" ht="48" customHeight="1" x14ac:dyDescent="0.3">
      <c r="A24" s="18"/>
      <c r="B24" s="19"/>
      <c r="C24" s="20"/>
      <c r="D24" s="11" t="s">
        <v>22</v>
      </c>
      <c r="E24" s="11"/>
      <c r="F24" s="11"/>
      <c r="G24" s="11"/>
      <c r="H24" s="11"/>
      <c r="I24" s="11"/>
      <c r="J24" s="11"/>
      <c r="K24" s="11"/>
    </row>
    <row r="25" spans="1:11" ht="30.75" customHeight="1" x14ac:dyDescent="0.3">
      <c r="A25" s="6" t="s">
        <v>12</v>
      </c>
      <c r="B25" s="7"/>
      <c r="C25" s="8"/>
      <c r="D25" s="9">
        <v>100826</v>
      </c>
      <c r="E25" s="9"/>
      <c r="F25" s="9"/>
      <c r="G25" s="9"/>
      <c r="H25" s="11"/>
      <c r="I25" s="11"/>
      <c r="J25" s="11"/>
      <c r="K25" s="11"/>
    </row>
    <row r="26" spans="1:11" x14ac:dyDescent="0.3">
      <c r="A26" s="21" t="s">
        <v>4</v>
      </c>
      <c r="B26" s="21"/>
      <c r="C26" s="21"/>
      <c r="D26" s="10">
        <v>1</v>
      </c>
      <c r="E26" s="10"/>
      <c r="F26" s="10"/>
      <c r="G26" s="10"/>
      <c r="H26" s="11"/>
      <c r="I26" s="11"/>
      <c r="J26" s="11"/>
      <c r="K26" s="11"/>
    </row>
    <row r="27" spans="1:11" ht="30" customHeight="1" x14ac:dyDescent="0.3">
      <c r="A27" s="6" t="s">
        <v>13</v>
      </c>
      <c r="B27" s="7"/>
      <c r="C27" s="8"/>
      <c r="D27" s="9">
        <f>D26*D25</f>
        <v>100826</v>
      </c>
      <c r="E27" s="10"/>
      <c r="F27" s="10"/>
      <c r="G27" s="10"/>
      <c r="H27" s="11"/>
      <c r="I27" s="11"/>
      <c r="J27" s="11"/>
      <c r="K27" s="11"/>
    </row>
    <row r="29" spans="1:11" x14ac:dyDescent="0.3">
      <c r="A29" s="22" t="s">
        <v>1</v>
      </c>
      <c r="B29" s="22"/>
      <c r="C29" s="22"/>
      <c r="D29" s="10" t="s">
        <v>2</v>
      </c>
      <c r="E29" s="10"/>
      <c r="F29" s="10"/>
      <c r="G29" s="10"/>
      <c r="H29" s="10" t="s">
        <v>73</v>
      </c>
      <c r="I29" s="10"/>
      <c r="J29" s="10"/>
      <c r="K29" s="10"/>
    </row>
    <row r="30" spans="1:11" ht="33.75" customHeight="1" x14ac:dyDescent="0.3">
      <c r="A30" s="12" t="s">
        <v>23</v>
      </c>
      <c r="B30" s="13"/>
      <c r="C30" s="14"/>
      <c r="D30" s="11" t="s">
        <v>24</v>
      </c>
      <c r="E30" s="11"/>
      <c r="F30" s="11"/>
      <c r="G30" s="11"/>
      <c r="H30" s="11"/>
      <c r="I30" s="11"/>
      <c r="J30" s="11"/>
      <c r="K30" s="11"/>
    </row>
    <row r="31" spans="1:11" x14ac:dyDescent="0.3">
      <c r="A31" s="15"/>
      <c r="B31" s="16"/>
      <c r="C31" s="17"/>
      <c r="D31" s="11" t="s">
        <v>25</v>
      </c>
      <c r="E31" s="11"/>
      <c r="F31" s="11"/>
      <c r="G31" s="11"/>
      <c r="H31" s="11"/>
      <c r="I31" s="11"/>
      <c r="J31" s="11"/>
      <c r="K31" s="11"/>
    </row>
    <row r="32" spans="1:11" x14ac:dyDescent="0.3">
      <c r="A32" s="15"/>
      <c r="B32" s="16"/>
      <c r="C32" s="17"/>
      <c r="D32" s="11" t="s">
        <v>26</v>
      </c>
      <c r="E32" s="11"/>
      <c r="F32" s="11"/>
      <c r="G32" s="11"/>
      <c r="H32" s="11"/>
      <c r="I32" s="11"/>
      <c r="J32" s="11"/>
      <c r="K32" s="11"/>
    </row>
    <row r="33" spans="1:11" x14ac:dyDescent="0.3">
      <c r="A33" s="15"/>
      <c r="B33" s="16"/>
      <c r="C33" s="17"/>
      <c r="D33" s="11" t="s">
        <v>27</v>
      </c>
      <c r="E33" s="11"/>
      <c r="F33" s="11"/>
      <c r="G33" s="11"/>
      <c r="H33" s="11"/>
      <c r="I33" s="11"/>
      <c r="J33" s="11"/>
      <c r="K33" s="11"/>
    </row>
    <row r="34" spans="1:11" ht="15.75" customHeight="1" x14ac:dyDescent="0.3">
      <c r="A34" s="15"/>
      <c r="B34" s="16"/>
      <c r="C34" s="17"/>
      <c r="D34" s="11" t="s">
        <v>28</v>
      </c>
      <c r="E34" s="11"/>
      <c r="F34" s="11"/>
      <c r="G34" s="11"/>
      <c r="H34" s="11"/>
      <c r="I34" s="11"/>
      <c r="J34" s="11"/>
      <c r="K34" s="11"/>
    </row>
    <row r="35" spans="1:11" ht="15.75" customHeight="1" x14ac:dyDescent="0.3">
      <c r="A35" s="15"/>
      <c r="B35" s="16"/>
      <c r="C35" s="17"/>
      <c r="D35" s="11" t="s">
        <v>29</v>
      </c>
      <c r="E35" s="11"/>
      <c r="F35" s="11"/>
      <c r="G35" s="11"/>
      <c r="H35" s="11"/>
      <c r="I35" s="11"/>
      <c r="J35" s="11"/>
      <c r="K35" s="11"/>
    </row>
    <row r="36" spans="1:11" ht="50.25" customHeight="1" x14ac:dyDescent="0.3">
      <c r="A36" s="15"/>
      <c r="B36" s="16"/>
      <c r="C36" s="17"/>
      <c r="D36" s="11" t="s">
        <v>30</v>
      </c>
      <c r="E36" s="11"/>
      <c r="F36" s="11"/>
      <c r="G36" s="11"/>
      <c r="H36" s="11"/>
      <c r="I36" s="11"/>
      <c r="J36" s="11"/>
      <c r="K36" s="11"/>
    </row>
    <row r="37" spans="1:11" ht="63" customHeight="1" x14ac:dyDescent="0.3">
      <c r="A37" s="15"/>
      <c r="B37" s="16"/>
      <c r="C37" s="17"/>
      <c r="D37" s="11" t="s">
        <v>31</v>
      </c>
      <c r="E37" s="11"/>
      <c r="F37" s="11"/>
      <c r="G37" s="11"/>
      <c r="H37" s="11"/>
      <c r="I37" s="11"/>
      <c r="J37" s="11"/>
      <c r="K37" s="11"/>
    </row>
    <row r="38" spans="1:11" ht="62.25" customHeight="1" x14ac:dyDescent="0.3">
      <c r="A38" s="18"/>
      <c r="B38" s="19"/>
      <c r="C38" s="20"/>
      <c r="D38" s="11" t="s">
        <v>32</v>
      </c>
      <c r="E38" s="11"/>
      <c r="F38" s="11"/>
      <c r="G38" s="11"/>
      <c r="H38" s="11"/>
      <c r="I38" s="11"/>
      <c r="J38" s="11"/>
      <c r="K38" s="11"/>
    </row>
    <row r="39" spans="1:11" ht="29.25" customHeight="1" x14ac:dyDescent="0.3">
      <c r="A39" s="6" t="s">
        <v>12</v>
      </c>
      <c r="B39" s="7"/>
      <c r="C39" s="8"/>
      <c r="D39" s="9">
        <v>100826</v>
      </c>
      <c r="E39" s="9"/>
      <c r="F39" s="9"/>
      <c r="G39" s="9"/>
      <c r="H39" s="11"/>
      <c r="I39" s="11"/>
      <c r="J39" s="11"/>
      <c r="K39" s="11"/>
    </row>
    <row r="40" spans="1:11" x14ac:dyDescent="0.3">
      <c r="A40" s="21" t="s">
        <v>4</v>
      </c>
      <c r="B40" s="21"/>
      <c r="C40" s="21"/>
      <c r="D40" s="10">
        <v>1</v>
      </c>
      <c r="E40" s="10"/>
      <c r="F40" s="10"/>
      <c r="G40" s="10"/>
      <c r="H40" s="11"/>
      <c r="I40" s="11"/>
      <c r="J40" s="11"/>
      <c r="K40" s="11"/>
    </row>
    <row r="41" spans="1:11" ht="29.25" customHeight="1" x14ac:dyDescent="0.3">
      <c r="A41" s="6" t="s">
        <v>13</v>
      </c>
      <c r="B41" s="7"/>
      <c r="C41" s="8"/>
      <c r="D41" s="9">
        <f>D40*D39</f>
        <v>100826</v>
      </c>
      <c r="E41" s="10"/>
      <c r="F41" s="10"/>
      <c r="G41" s="10"/>
      <c r="H41" s="11"/>
      <c r="I41" s="11"/>
      <c r="J41" s="11"/>
      <c r="K41" s="11"/>
    </row>
    <row r="43" spans="1:11" x14ac:dyDescent="0.3">
      <c r="A43" s="22" t="s">
        <v>1</v>
      </c>
      <c r="B43" s="22"/>
      <c r="C43" s="22"/>
      <c r="D43" s="10" t="s">
        <v>2</v>
      </c>
      <c r="E43" s="10"/>
      <c r="F43" s="10"/>
      <c r="G43" s="10"/>
      <c r="H43" s="10" t="s">
        <v>73</v>
      </c>
      <c r="I43" s="10"/>
      <c r="J43" s="10"/>
      <c r="K43" s="10"/>
    </row>
    <row r="44" spans="1:11" ht="32.25" customHeight="1" x14ac:dyDescent="0.3">
      <c r="A44" s="12" t="s">
        <v>33</v>
      </c>
      <c r="B44" s="13"/>
      <c r="C44" s="14"/>
      <c r="D44" s="11" t="s">
        <v>34</v>
      </c>
      <c r="E44" s="11"/>
      <c r="F44" s="11"/>
      <c r="G44" s="11"/>
      <c r="H44" s="11"/>
      <c r="I44" s="11"/>
      <c r="J44" s="11"/>
      <c r="K44" s="11"/>
    </row>
    <row r="45" spans="1:11" ht="78" customHeight="1" x14ac:dyDescent="0.3">
      <c r="A45" s="15"/>
      <c r="B45" s="16"/>
      <c r="C45" s="17"/>
      <c r="D45" s="11" t="s">
        <v>35</v>
      </c>
      <c r="E45" s="11"/>
      <c r="F45" s="11"/>
      <c r="G45" s="11"/>
      <c r="H45" s="11"/>
      <c r="I45" s="11"/>
      <c r="J45" s="11"/>
      <c r="K45" s="11"/>
    </row>
    <row r="46" spans="1:11" x14ac:dyDescent="0.3">
      <c r="A46" s="15"/>
      <c r="B46" s="16"/>
      <c r="C46" s="17"/>
      <c r="D46" s="11" t="s">
        <v>36</v>
      </c>
      <c r="E46" s="11"/>
      <c r="F46" s="11"/>
      <c r="G46" s="11"/>
      <c r="H46" s="11"/>
      <c r="I46" s="11"/>
      <c r="J46" s="11"/>
      <c r="K46" s="11"/>
    </row>
    <row r="47" spans="1:11" x14ac:dyDescent="0.3">
      <c r="A47" s="15"/>
      <c r="B47" s="16"/>
      <c r="C47" s="17"/>
      <c r="D47" s="11" t="s">
        <v>37</v>
      </c>
      <c r="E47" s="11"/>
      <c r="F47" s="11"/>
      <c r="G47" s="11"/>
      <c r="H47" s="11"/>
      <c r="I47" s="11"/>
      <c r="J47" s="11"/>
      <c r="K47" s="11"/>
    </row>
    <row r="48" spans="1:11" x14ac:dyDescent="0.3">
      <c r="A48" s="15"/>
      <c r="B48" s="16"/>
      <c r="C48" s="17"/>
      <c r="D48" s="11" t="s">
        <v>38</v>
      </c>
      <c r="E48" s="11"/>
      <c r="F48" s="11"/>
      <c r="G48" s="11"/>
      <c r="H48" s="11"/>
      <c r="I48" s="11"/>
      <c r="J48" s="11"/>
      <c r="K48" s="11"/>
    </row>
    <row r="49" spans="1:17" x14ac:dyDescent="0.3">
      <c r="A49" s="15"/>
      <c r="B49" s="16"/>
      <c r="C49" s="17"/>
      <c r="D49" s="11" t="s">
        <v>39</v>
      </c>
      <c r="E49" s="11"/>
      <c r="F49" s="11"/>
      <c r="G49" s="11"/>
      <c r="H49" s="11"/>
      <c r="I49" s="11"/>
      <c r="J49" s="11"/>
      <c r="K49" s="11"/>
    </row>
    <row r="50" spans="1:17" ht="34.5" customHeight="1" x14ac:dyDescent="0.3">
      <c r="A50" s="15"/>
      <c r="B50" s="16"/>
      <c r="C50" s="17"/>
      <c r="D50" s="11" t="s">
        <v>40</v>
      </c>
      <c r="E50" s="11"/>
      <c r="F50" s="11"/>
      <c r="G50" s="11"/>
      <c r="H50" s="11"/>
      <c r="I50" s="11"/>
      <c r="J50" s="11"/>
      <c r="K50" s="11"/>
    </row>
    <row r="51" spans="1:17" ht="34.5" customHeight="1" x14ac:dyDescent="0.3">
      <c r="A51" s="15"/>
      <c r="B51" s="16"/>
      <c r="C51" s="17"/>
      <c r="D51" s="35" t="s">
        <v>41</v>
      </c>
      <c r="E51" s="36"/>
      <c r="F51" s="36"/>
      <c r="G51" s="37"/>
      <c r="H51" s="35"/>
      <c r="I51" s="36"/>
      <c r="J51" s="36"/>
      <c r="K51" s="37"/>
      <c r="M51" s="5"/>
      <c r="N51" s="5"/>
      <c r="O51" s="5"/>
      <c r="P51" s="5"/>
      <c r="Q51" s="5"/>
    </row>
    <row r="52" spans="1:17" ht="25.5" customHeight="1" x14ac:dyDescent="0.3">
      <c r="A52" s="15"/>
      <c r="B52" s="16"/>
      <c r="C52" s="17"/>
      <c r="D52" s="35" t="s">
        <v>42</v>
      </c>
      <c r="E52" s="36"/>
      <c r="F52" s="36"/>
      <c r="G52" s="37"/>
      <c r="H52" s="35"/>
      <c r="I52" s="36"/>
      <c r="J52" s="36"/>
      <c r="K52" s="37"/>
      <c r="M52" s="5"/>
      <c r="N52" s="5"/>
      <c r="O52" s="5"/>
      <c r="P52" s="5"/>
      <c r="Q52" s="5"/>
    </row>
    <row r="53" spans="1:17" ht="24" customHeight="1" x14ac:dyDescent="0.3">
      <c r="A53" s="15"/>
      <c r="B53" s="16"/>
      <c r="C53" s="17"/>
      <c r="D53" s="32" t="s">
        <v>43</v>
      </c>
      <c r="E53" s="33"/>
      <c r="F53" s="33"/>
      <c r="G53" s="34"/>
      <c r="H53" s="35"/>
      <c r="I53" s="36"/>
      <c r="J53" s="36"/>
      <c r="K53" s="37"/>
      <c r="M53" s="5"/>
      <c r="N53" s="5"/>
      <c r="O53" s="5"/>
      <c r="P53" s="5"/>
      <c r="Q53" s="5"/>
    </row>
    <row r="54" spans="1:17" ht="24" customHeight="1" x14ac:dyDescent="0.3">
      <c r="A54" s="15"/>
      <c r="B54" s="16"/>
      <c r="C54" s="17"/>
      <c r="D54" s="35" t="s">
        <v>135</v>
      </c>
      <c r="E54" s="36"/>
      <c r="F54" s="36"/>
      <c r="G54" s="37"/>
      <c r="H54" s="35"/>
      <c r="I54" s="36"/>
      <c r="J54" s="36"/>
      <c r="K54" s="37"/>
      <c r="M54" s="5"/>
      <c r="N54" s="5"/>
      <c r="O54" s="5"/>
      <c r="P54" s="5"/>
      <c r="Q54" s="5"/>
    </row>
    <row r="55" spans="1:17" ht="24" customHeight="1" x14ac:dyDescent="0.3">
      <c r="A55" s="15"/>
      <c r="B55" s="16"/>
      <c r="C55" s="17"/>
      <c r="D55" s="29" t="s">
        <v>134</v>
      </c>
      <c r="E55" s="30"/>
      <c r="F55" s="30"/>
      <c r="G55" s="31"/>
      <c r="H55" s="32"/>
      <c r="I55" s="33"/>
      <c r="J55" s="33"/>
      <c r="K55" s="34"/>
      <c r="M55" s="5"/>
      <c r="N55" s="5"/>
      <c r="O55" s="5"/>
      <c r="P55" s="5"/>
      <c r="Q55" s="5"/>
    </row>
    <row r="56" spans="1:17" ht="51.75" customHeight="1" x14ac:dyDescent="0.3">
      <c r="A56" s="15"/>
      <c r="B56" s="16"/>
      <c r="C56" s="17"/>
      <c r="D56" s="29" t="s">
        <v>136</v>
      </c>
      <c r="E56" s="30"/>
      <c r="F56" s="30"/>
      <c r="G56" s="31"/>
      <c r="H56" s="32"/>
      <c r="I56" s="33"/>
      <c r="J56" s="33"/>
      <c r="K56" s="34"/>
      <c r="M56" s="5"/>
      <c r="N56" s="5"/>
      <c r="O56" s="5"/>
      <c r="P56" s="5"/>
      <c r="Q56" s="5"/>
    </row>
    <row r="57" spans="1:17" ht="33" customHeight="1" x14ac:dyDescent="0.3">
      <c r="A57" s="15"/>
      <c r="B57" s="16"/>
      <c r="C57" s="17"/>
      <c r="D57" s="29" t="s">
        <v>137</v>
      </c>
      <c r="E57" s="30"/>
      <c r="F57" s="30"/>
      <c r="G57" s="31"/>
      <c r="H57" s="32"/>
      <c r="I57" s="33"/>
      <c r="J57" s="33"/>
      <c r="K57" s="34"/>
      <c r="M57" s="5"/>
      <c r="N57" s="5"/>
      <c r="O57" s="5"/>
      <c r="P57" s="5"/>
      <c r="Q57" s="5"/>
    </row>
    <row r="58" spans="1:17" ht="34.5" customHeight="1" x14ac:dyDescent="0.3">
      <c r="A58" s="18"/>
      <c r="B58" s="19"/>
      <c r="C58" s="20"/>
      <c r="D58" s="38" t="s">
        <v>138</v>
      </c>
      <c r="E58" s="38"/>
      <c r="F58" s="38"/>
      <c r="G58" s="38"/>
      <c r="H58" s="39"/>
      <c r="I58" s="39"/>
      <c r="J58" s="39"/>
      <c r="K58" s="39"/>
      <c r="M58" s="5"/>
      <c r="N58" s="5"/>
      <c r="O58" s="5"/>
      <c r="P58" s="5"/>
      <c r="Q58" s="5"/>
    </row>
    <row r="59" spans="1:17" ht="29.25" customHeight="1" x14ac:dyDescent="0.3">
      <c r="A59" s="6" t="s">
        <v>12</v>
      </c>
      <c r="B59" s="7"/>
      <c r="C59" s="8"/>
      <c r="D59" s="9">
        <v>370248</v>
      </c>
      <c r="E59" s="9"/>
      <c r="F59" s="9"/>
      <c r="G59" s="9"/>
      <c r="H59" s="11"/>
      <c r="I59" s="11"/>
      <c r="J59" s="11"/>
      <c r="K59" s="11"/>
      <c r="M59" s="5"/>
      <c r="N59" s="5"/>
      <c r="O59" s="5"/>
      <c r="P59" s="5"/>
      <c r="Q59" s="5"/>
    </row>
    <row r="60" spans="1:17" x14ac:dyDescent="0.3">
      <c r="A60" s="21" t="s">
        <v>4</v>
      </c>
      <c r="B60" s="21"/>
      <c r="C60" s="21"/>
      <c r="D60" s="10">
        <v>1</v>
      </c>
      <c r="E60" s="10"/>
      <c r="F60" s="10"/>
      <c r="G60" s="10"/>
      <c r="H60" s="11"/>
      <c r="I60" s="11"/>
      <c r="J60" s="11"/>
      <c r="K60" s="11"/>
    </row>
    <row r="61" spans="1:17" ht="30.75" customHeight="1" x14ac:dyDescent="0.3">
      <c r="A61" s="6" t="s">
        <v>13</v>
      </c>
      <c r="B61" s="7"/>
      <c r="C61" s="8"/>
      <c r="D61" s="9">
        <f>D60*D59</f>
        <v>370248</v>
      </c>
      <c r="E61" s="10"/>
      <c r="F61" s="10"/>
      <c r="G61" s="10"/>
      <c r="H61" s="11"/>
      <c r="I61" s="11"/>
      <c r="J61" s="11"/>
      <c r="K61" s="11"/>
    </row>
    <row r="63" spans="1:17" x14ac:dyDescent="0.3">
      <c r="A63" s="22" t="s">
        <v>1</v>
      </c>
      <c r="B63" s="22"/>
      <c r="C63" s="22"/>
      <c r="D63" s="10" t="s">
        <v>2</v>
      </c>
      <c r="E63" s="10"/>
      <c r="F63" s="10"/>
      <c r="G63" s="10"/>
      <c r="H63" s="10" t="s">
        <v>73</v>
      </c>
      <c r="I63" s="10"/>
      <c r="J63" s="10"/>
      <c r="K63" s="10"/>
    </row>
    <row r="64" spans="1:17" x14ac:dyDescent="0.3">
      <c r="A64" s="12" t="s">
        <v>44</v>
      </c>
      <c r="B64" s="13"/>
      <c r="C64" s="14"/>
      <c r="D64" s="11" t="s">
        <v>45</v>
      </c>
      <c r="E64" s="11"/>
      <c r="F64" s="11"/>
      <c r="G64" s="11"/>
      <c r="H64" s="11"/>
      <c r="I64" s="11"/>
      <c r="J64" s="11"/>
      <c r="K64" s="11"/>
    </row>
    <row r="65" spans="1:11" ht="62.25" customHeight="1" x14ac:dyDescent="0.3">
      <c r="A65" s="15"/>
      <c r="B65" s="16"/>
      <c r="C65" s="17"/>
      <c r="D65" s="11" t="s">
        <v>46</v>
      </c>
      <c r="E65" s="11"/>
      <c r="F65" s="11"/>
      <c r="G65" s="11"/>
      <c r="H65" s="11"/>
      <c r="I65" s="11"/>
      <c r="J65" s="11"/>
      <c r="K65" s="11"/>
    </row>
    <row r="66" spans="1:11" ht="34.5" customHeight="1" x14ac:dyDescent="0.3">
      <c r="A66" s="15"/>
      <c r="B66" s="16"/>
      <c r="C66" s="17"/>
      <c r="D66" s="11" t="s">
        <v>47</v>
      </c>
      <c r="E66" s="11"/>
      <c r="F66" s="11"/>
      <c r="G66" s="11"/>
      <c r="H66" s="11"/>
      <c r="I66" s="11"/>
      <c r="J66" s="11"/>
      <c r="K66" s="11"/>
    </row>
    <row r="67" spans="1:11" x14ac:dyDescent="0.3">
      <c r="A67" s="15"/>
      <c r="B67" s="16"/>
      <c r="C67" s="17"/>
      <c r="D67" s="11" t="s">
        <v>48</v>
      </c>
      <c r="E67" s="11"/>
      <c r="F67" s="11"/>
      <c r="G67" s="11"/>
      <c r="H67" s="11"/>
      <c r="I67" s="11"/>
      <c r="J67" s="11"/>
      <c r="K67" s="11"/>
    </row>
    <row r="68" spans="1:11" ht="33.75" customHeight="1" x14ac:dyDescent="0.3">
      <c r="A68" s="15"/>
      <c r="B68" s="16"/>
      <c r="C68" s="17"/>
      <c r="D68" s="11" t="s">
        <v>49</v>
      </c>
      <c r="E68" s="11"/>
      <c r="F68" s="11"/>
      <c r="G68" s="11"/>
      <c r="H68" s="11"/>
      <c r="I68" s="11"/>
      <c r="J68" s="11"/>
      <c r="K68" s="11"/>
    </row>
    <row r="69" spans="1:11" ht="32.25" customHeight="1" x14ac:dyDescent="0.3">
      <c r="A69" s="15"/>
      <c r="B69" s="16"/>
      <c r="C69" s="17"/>
      <c r="D69" s="11" t="s">
        <v>50</v>
      </c>
      <c r="E69" s="11"/>
      <c r="F69" s="11"/>
      <c r="G69" s="11"/>
      <c r="H69" s="11"/>
      <c r="I69" s="11"/>
      <c r="J69" s="11"/>
      <c r="K69" s="11"/>
    </row>
    <row r="70" spans="1:11" x14ac:dyDescent="0.3">
      <c r="A70" s="15"/>
      <c r="B70" s="16"/>
      <c r="C70" s="17"/>
      <c r="D70" s="11" t="s">
        <v>53</v>
      </c>
      <c r="E70" s="11"/>
      <c r="F70" s="11"/>
      <c r="G70" s="11"/>
      <c r="H70" s="11"/>
      <c r="I70" s="11"/>
      <c r="J70" s="11"/>
      <c r="K70" s="11"/>
    </row>
    <row r="71" spans="1:11" x14ac:dyDescent="0.3">
      <c r="A71" s="15"/>
      <c r="B71" s="16"/>
      <c r="C71" s="17"/>
      <c r="D71" s="35" t="s">
        <v>52</v>
      </c>
      <c r="E71" s="36"/>
      <c r="F71" s="36"/>
      <c r="G71" s="37"/>
      <c r="H71" s="35"/>
      <c r="I71" s="36"/>
      <c r="J71" s="36"/>
      <c r="K71" s="37"/>
    </row>
    <row r="72" spans="1:11" ht="30" customHeight="1" x14ac:dyDescent="0.3">
      <c r="A72" s="15"/>
      <c r="B72" s="16"/>
      <c r="C72" s="17"/>
      <c r="D72" s="35" t="s">
        <v>51</v>
      </c>
      <c r="E72" s="36"/>
      <c r="F72" s="36"/>
      <c r="G72" s="37"/>
      <c r="H72" s="35"/>
      <c r="I72" s="36"/>
      <c r="J72" s="36"/>
      <c r="K72" s="37"/>
    </row>
    <row r="73" spans="1:11" x14ac:dyDescent="0.3">
      <c r="A73" s="15"/>
      <c r="B73" s="16"/>
      <c r="C73" s="17"/>
      <c r="D73" s="35" t="s">
        <v>54</v>
      </c>
      <c r="E73" s="36"/>
      <c r="F73" s="36"/>
      <c r="G73" s="37"/>
      <c r="H73" s="35"/>
      <c r="I73" s="36"/>
      <c r="J73" s="36"/>
      <c r="K73" s="37"/>
    </row>
    <row r="74" spans="1:11" x14ac:dyDescent="0.3">
      <c r="A74" s="18"/>
      <c r="B74" s="19"/>
      <c r="C74" s="20"/>
      <c r="D74" s="39" t="s">
        <v>55</v>
      </c>
      <c r="E74" s="39"/>
      <c r="F74" s="39"/>
      <c r="G74" s="39"/>
      <c r="H74" s="39"/>
      <c r="I74" s="39"/>
      <c r="J74" s="39"/>
      <c r="K74" s="39"/>
    </row>
    <row r="75" spans="1:11" ht="30.75" customHeight="1" x14ac:dyDescent="0.3">
      <c r="A75" s="6" t="s">
        <v>12</v>
      </c>
      <c r="B75" s="7"/>
      <c r="C75" s="8"/>
      <c r="D75" s="9">
        <v>65289</v>
      </c>
      <c r="E75" s="9"/>
      <c r="F75" s="9"/>
      <c r="G75" s="9"/>
      <c r="H75" s="11"/>
      <c r="I75" s="11"/>
      <c r="J75" s="11"/>
      <c r="K75" s="11"/>
    </row>
    <row r="76" spans="1:11" x14ac:dyDescent="0.3">
      <c r="A76" s="21" t="s">
        <v>4</v>
      </c>
      <c r="B76" s="21"/>
      <c r="C76" s="21"/>
      <c r="D76" s="10">
        <v>1</v>
      </c>
      <c r="E76" s="10"/>
      <c r="F76" s="10"/>
      <c r="G76" s="10"/>
      <c r="H76" s="11"/>
      <c r="I76" s="11"/>
      <c r="J76" s="11"/>
      <c r="K76" s="11"/>
    </row>
    <row r="77" spans="1:11" ht="28.5" customHeight="1" x14ac:dyDescent="0.3">
      <c r="A77" s="6" t="s">
        <v>13</v>
      </c>
      <c r="B77" s="7"/>
      <c r="C77" s="8"/>
      <c r="D77" s="9">
        <f>D76*D75</f>
        <v>65289</v>
      </c>
      <c r="E77" s="10"/>
      <c r="F77" s="10"/>
      <c r="G77" s="10"/>
      <c r="H77" s="11"/>
      <c r="I77" s="11"/>
      <c r="J77" s="11"/>
      <c r="K77" s="11"/>
    </row>
    <row r="79" spans="1:11" x14ac:dyDescent="0.3">
      <c r="A79" s="22" t="s">
        <v>1</v>
      </c>
      <c r="B79" s="22"/>
      <c r="C79" s="22"/>
      <c r="D79" s="10" t="s">
        <v>2</v>
      </c>
      <c r="E79" s="10"/>
      <c r="F79" s="10"/>
      <c r="G79" s="10"/>
      <c r="H79" s="10" t="s">
        <v>73</v>
      </c>
      <c r="I79" s="10"/>
      <c r="J79" s="10"/>
      <c r="K79" s="10"/>
    </row>
    <row r="80" spans="1:11" ht="48.75" customHeight="1" x14ac:dyDescent="0.3">
      <c r="A80" s="12" t="s">
        <v>56</v>
      </c>
      <c r="B80" s="13"/>
      <c r="C80" s="14"/>
      <c r="D80" s="11" t="s">
        <v>57</v>
      </c>
      <c r="E80" s="11"/>
      <c r="F80" s="11"/>
      <c r="G80" s="11"/>
      <c r="H80" s="11"/>
      <c r="I80" s="11"/>
      <c r="J80" s="11"/>
      <c r="K80" s="11"/>
    </row>
    <row r="81" spans="1:11" ht="30" customHeight="1" x14ac:dyDescent="0.3">
      <c r="A81" s="15"/>
      <c r="B81" s="16"/>
      <c r="C81" s="17"/>
      <c r="D81" s="11" t="s">
        <v>58</v>
      </c>
      <c r="E81" s="11"/>
      <c r="F81" s="11"/>
      <c r="G81" s="11"/>
      <c r="H81" s="11"/>
      <c r="I81" s="11"/>
      <c r="J81" s="11"/>
      <c r="K81" s="11"/>
    </row>
    <row r="82" spans="1:11" x14ac:dyDescent="0.3">
      <c r="A82" s="15"/>
      <c r="B82" s="16"/>
      <c r="C82" s="17"/>
      <c r="D82" s="11" t="s">
        <v>59</v>
      </c>
      <c r="E82" s="11"/>
      <c r="F82" s="11"/>
      <c r="G82" s="11"/>
      <c r="H82" s="11"/>
      <c r="I82" s="11"/>
      <c r="J82" s="11"/>
      <c r="K82" s="11"/>
    </row>
    <row r="83" spans="1:11" ht="30" customHeight="1" x14ac:dyDescent="0.3">
      <c r="A83" s="15"/>
      <c r="B83" s="16"/>
      <c r="C83" s="17"/>
      <c r="D83" s="11" t="s">
        <v>60</v>
      </c>
      <c r="E83" s="11"/>
      <c r="F83" s="11"/>
      <c r="G83" s="11"/>
      <c r="H83" s="11"/>
      <c r="I83" s="11"/>
      <c r="J83" s="11"/>
      <c r="K83" s="11"/>
    </row>
    <row r="84" spans="1:11" x14ac:dyDescent="0.3">
      <c r="A84" s="15"/>
      <c r="B84" s="16"/>
      <c r="C84" s="17"/>
      <c r="D84" s="11" t="s">
        <v>61</v>
      </c>
      <c r="E84" s="11"/>
      <c r="F84" s="11"/>
      <c r="G84" s="11"/>
      <c r="H84" s="11"/>
      <c r="I84" s="11"/>
      <c r="J84" s="11"/>
      <c r="K84" s="11"/>
    </row>
    <row r="85" spans="1:11" x14ac:dyDescent="0.3">
      <c r="A85" s="15"/>
      <c r="B85" s="16"/>
      <c r="C85" s="17"/>
      <c r="D85" s="40" t="s">
        <v>62</v>
      </c>
      <c r="E85" s="40"/>
      <c r="F85" s="40"/>
      <c r="G85" s="40"/>
      <c r="H85" s="11"/>
      <c r="I85" s="11"/>
      <c r="J85" s="11"/>
      <c r="K85" s="11"/>
    </row>
    <row r="86" spans="1:11" ht="45.75" customHeight="1" x14ac:dyDescent="0.3">
      <c r="A86" s="15"/>
      <c r="B86" s="16"/>
      <c r="C86" s="17"/>
      <c r="D86" s="44" t="s">
        <v>63</v>
      </c>
      <c r="E86" s="44"/>
      <c r="F86" s="44"/>
      <c r="G86" s="44"/>
      <c r="H86" s="11"/>
      <c r="I86" s="11"/>
      <c r="J86" s="11"/>
      <c r="K86" s="11"/>
    </row>
    <row r="87" spans="1:11" ht="48.75" customHeight="1" x14ac:dyDescent="0.3">
      <c r="A87" s="15"/>
      <c r="B87" s="16"/>
      <c r="C87" s="17"/>
      <c r="D87" s="41" t="s">
        <v>64</v>
      </c>
      <c r="E87" s="42"/>
      <c r="F87" s="42"/>
      <c r="G87" s="43"/>
      <c r="H87" s="35"/>
      <c r="I87" s="36"/>
      <c r="J87" s="36"/>
      <c r="K87" s="37"/>
    </row>
    <row r="88" spans="1:11" ht="46.5" customHeight="1" x14ac:dyDescent="0.3">
      <c r="A88" s="15"/>
      <c r="B88" s="16"/>
      <c r="C88" s="17"/>
      <c r="D88" s="41" t="s">
        <v>65</v>
      </c>
      <c r="E88" s="42"/>
      <c r="F88" s="42"/>
      <c r="G88" s="43"/>
      <c r="H88" s="35"/>
      <c r="I88" s="36"/>
      <c r="J88" s="36"/>
      <c r="K88" s="37"/>
    </row>
    <row r="89" spans="1:11" ht="46.5" customHeight="1" x14ac:dyDescent="0.3">
      <c r="A89" s="15"/>
      <c r="B89" s="16"/>
      <c r="C89" s="17"/>
      <c r="D89" s="41" t="s">
        <v>66</v>
      </c>
      <c r="E89" s="42"/>
      <c r="F89" s="42"/>
      <c r="G89" s="43"/>
      <c r="H89" s="35"/>
      <c r="I89" s="36"/>
      <c r="J89" s="36"/>
      <c r="K89" s="37"/>
    </row>
    <row r="90" spans="1:11" ht="30" customHeight="1" x14ac:dyDescent="0.3">
      <c r="A90" s="6" t="s">
        <v>67</v>
      </c>
      <c r="B90" s="7"/>
      <c r="C90" s="8"/>
      <c r="D90" s="9">
        <v>34711</v>
      </c>
      <c r="E90" s="9"/>
      <c r="F90" s="9"/>
      <c r="G90" s="9"/>
      <c r="H90" s="11"/>
      <c r="I90" s="11"/>
      <c r="J90" s="11"/>
      <c r="K90" s="11"/>
    </row>
    <row r="92" spans="1:11" x14ac:dyDescent="0.3">
      <c r="A92" s="22" t="s">
        <v>1</v>
      </c>
      <c r="B92" s="22"/>
      <c r="C92" s="22"/>
      <c r="D92" s="10" t="s">
        <v>2</v>
      </c>
      <c r="E92" s="10"/>
      <c r="F92" s="10"/>
      <c r="G92" s="10"/>
      <c r="H92" s="10" t="s">
        <v>73</v>
      </c>
      <c r="I92" s="10"/>
      <c r="J92" s="10"/>
      <c r="K92" s="10"/>
    </row>
    <row r="93" spans="1:11" ht="30" customHeight="1" x14ac:dyDescent="0.3">
      <c r="A93" s="12" t="s">
        <v>68</v>
      </c>
      <c r="B93" s="13"/>
      <c r="C93" s="14"/>
      <c r="D93" s="11" t="s">
        <v>69</v>
      </c>
      <c r="E93" s="11"/>
      <c r="F93" s="11"/>
      <c r="G93" s="11"/>
      <c r="H93" s="11"/>
      <c r="I93" s="11"/>
      <c r="J93" s="11"/>
      <c r="K93" s="11"/>
    </row>
    <row r="94" spans="1:11" ht="46.5" customHeight="1" x14ac:dyDescent="0.3">
      <c r="A94" s="15"/>
      <c r="B94" s="16"/>
      <c r="C94" s="17"/>
      <c r="D94" s="45" t="s">
        <v>139</v>
      </c>
      <c r="E94" s="46"/>
      <c r="F94" s="46"/>
      <c r="G94" s="47"/>
      <c r="H94" s="11"/>
      <c r="I94" s="11"/>
      <c r="J94" s="11"/>
      <c r="K94" s="11"/>
    </row>
    <row r="95" spans="1:11" ht="35.25" customHeight="1" x14ac:dyDescent="0.3">
      <c r="A95" s="15"/>
      <c r="B95" s="16"/>
      <c r="C95" s="17"/>
      <c r="D95" s="11" t="s">
        <v>70</v>
      </c>
      <c r="E95" s="11"/>
      <c r="F95" s="11"/>
      <c r="G95" s="11"/>
      <c r="H95" s="11"/>
      <c r="I95" s="11"/>
      <c r="J95" s="11"/>
      <c r="K95" s="11"/>
    </row>
    <row r="96" spans="1:11" ht="30" customHeight="1" x14ac:dyDescent="0.3">
      <c r="A96" s="15"/>
      <c r="B96" s="16"/>
      <c r="C96" s="17"/>
      <c r="D96" s="11" t="s">
        <v>71</v>
      </c>
      <c r="E96" s="11"/>
      <c r="F96" s="11"/>
      <c r="G96" s="11"/>
      <c r="H96" s="11"/>
      <c r="I96" s="11"/>
      <c r="J96" s="11"/>
      <c r="K96" s="11"/>
    </row>
    <row r="97" spans="1:11" x14ac:dyDescent="0.3">
      <c r="A97" s="15"/>
      <c r="B97" s="16"/>
      <c r="C97" s="17"/>
      <c r="D97" s="11" t="s">
        <v>72</v>
      </c>
      <c r="E97" s="11"/>
      <c r="F97" s="11"/>
      <c r="G97" s="11"/>
      <c r="H97" s="11"/>
      <c r="I97" s="11"/>
      <c r="J97" s="11"/>
      <c r="K97" s="11"/>
    </row>
    <row r="98" spans="1:11" ht="30" customHeight="1" x14ac:dyDescent="0.3">
      <c r="A98" s="6" t="s">
        <v>12</v>
      </c>
      <c r="B98" s="7"/>
      <c r="C98" s="8"/>
      <c r="D98" s="9">
        <v>25870</v>
      </c>
      <c r="E98" s="9"/>
      <c r="F98" s="9"/>
      <c r="G98" s="9"/>
      <c r="H98" s="11"/>
      <c r="I98" s="11"/>
      <c r="J98" s="11"/>
      <c r="K98" s="11"/>
    </row>
    <row r="99" spans="1:11" x14ac:dyDescent="0.3">
      <c r="A99" s="21" t="s">
        <v>4</v>
      </c>
      <c r="B99" s="21"/>
      <c r="C99" s="21"/>
      <c r="D99" s="10">
        <v>1</v>
      </c>
      <c r="E99" s="10"/>
      <c r="F99" s="10"/>
      <c r="G99" s="10"/>
      <c r="H99" s="11"/>
      <c r="I99" s="11"/>
      <c r="J99" s="11"/>
      <c r="K99" s="11"/>
    </row>
    <row r="100" spans="1:11" ht="30" customHeight="1" x14ac:dyDescent="0.3">
      <c r="A100" s="6" t="s">
        <v>13</v>
      </c>
      <c r="B100" s="7"/>
      <c r="C100" s="8"/>
      <c r="D100" s="9">
        <v>26446</v>
      </c>
      <c r="E100" s="10"/>
      <c r="F100" s="10"/>
      <c r="G100" s="10"/>
      <c r="H100" s="11"/>
      <c r="I100" s="11"/>
      <c r="J100" s="11"/>
      <c r="K100" s="11"/>
    </row>
    <row r="102" spans="1:11" ht="29.25" customHeight="1" x14ac:dyDescent="0.3">
      <c r="A102" s="48" t="s">
        <v>74</v>
      </c>
      <c r="B102" s="48"/>
      <c r="C102" s="48"/>
      <c r="D102" s="9">
        <f>D100+D90+D77+D61+D41+D27+D14</f>
        <v>783470</v>
      </c>
      <c r="E102" s="10"/>
      <c r="F102" s="10"/>
      <c r="G102" s="10"/>
      <c r="H102" s="11"/>
      <c r="I102" s="11"/>
      <c r="J102" s="11"/>
      <c r="K102" s="11"/>
    </row>
    <row r="104" spans="1:11" x14ac:dyDescent="0.3">
      <c r="A104" t="s">
        <v>133</v>
      </c>
    </row>
  </sheetData>
  <mergeCells count="221">
    <mergeCell ref="A100:C100"/>
    <mergeCell ref="D100:G100"/>
    <mergeCell ref="H100:K100"/>
    <mergeCell ref="A102:C102"/>
    <mergeCell ref="A98:C98"/>
    <mergeCell ref="D98:G98"/>
    <mergeCell ref="H98:K98"/>
    <mergeCell ref="A99:C99"/>
    <mergeCell ref="D99:G99"/>
    <mergeCell ref="H99:K99"/>
    <mergeCell ref="D102:G102"/>
    <mergeCell ref="H102:K102"/>
    <mergeCell ref="A92:C92"/>
    <mergeCell ref="D92:G92"/>
    <mergeCell ref="H92:K92"/>
    <mergeCell ref="D93:G93"/>
    <mergeCell ref="H93:K93"/>
    <mergeCell ref="A93:C97"/>
    <mergeCell ref="D94:G94"/>
    <mergeCell ref="H94:K94"/>
    <mergeCell ref="D95:G95"/>
    <mergeCell ref="H95:K95"/>
    <mergeCell ref="D96:G96"/>
    <mergeCell ref="H96:K96"/>
    <mergeCell ref="D97:G97"/>
    <mergeCell ref="H97:K97"/>
    <mergeCell ref="A90:C90"/>
    <mergeCell ref="D90:G90"/>
    <mergeCell ref="H90:K90"/>
    <mergeCell ref="D86:G86"/>
    <mergeCell ref="H86:K86"/>
    <mergeCell ref="D87:G87"/>
    <mergeCell ref="H87:K87"/>
    <mergeCell ref="D88:G88"/>
    <mergeCell ref="H88:K88"/>
    <mergeCell ref="A79:C79"/>
    <mergeCell ref="D79:G79"/>
    <mergeCell ref="H79:K79"/>
    <mergeCell ref="A80:C89"/>
    <mergeCell ref="D80:G80"/>
    <mergeCell ref="H80:K80"/>
    <mergeCell ref="D81:G81"/>
    <mergeCell ref="H81:K81"/>
    <mergeCell ref="D82:G82"/>
    <mergeCell ref="H82:K82"/>
    <mergeCell ref="D83:G83"/>
    <mergeCell ref="H83:K83"/>
    <mergeCell ref="D84:G84"/>
    <mergeCell ref="H84:K84"/>
    <mergeCell ref="D85:G85"/>
    <mergeCell ref="H85:K85"/>
    <mergeCell ref="D89:G89"/>
    <mergeCell ref="H89:K89"/>
    <mergeCell ref="A76:C76"/>
    <mergeCell ref="D76:G76"/>
    <mergeCell ref="H76:K76"/>
    <mergeCell ref="A77:C77"/>
    <mergeCell ref="D77:G77"/>
    <mergeCell ref="H77:K77"/>
    <mergeCell ref="D73:G73"/>
    <mergeCell ref="H73:K73"/>
    <mergeCell ref="D74:G74"/>
    <mergeCell ref="H74:K74"/>
    <mergeCell ref="A75:C75"/>
    <mergeCell ref="D75:G75"/>
    <mergeCell ref="H75:K75"/>
    <mergeCell ref="D70:G70"/>
    <mergeCell ref="H70:K70"/>
    <mergeCell ref="D71:G71"/>
    <mergeCell ref="H71:K71"/>
    <mergeCell ref="D72:G72"/>
    <mergeCell ref="H72:K72"/>
    <mergeCell ref="A63:C63"/>
    <mergeCell ref="D63:G63"/>
    <mergeCell ref="H63:K63"/>
    <mergeCell ref="A64:C74"/>
    <mergeCell ref="D64:G64"/>
    <mergeCell ref="H64:K64"/>
    <mergeCell ref="D65:G65"/>
    <mergeCell ref="H65:K65"/>
    <mergeCell ref="D66:G66"/>
    <mergeCell ref="H66:K66"/>
    <mergeCell ref="D67:G67"/>
    <mergeCell ref="H67:K67"/>
    <mergeCell ref="D68:G68"/>
    <mergeCell ref="H68:K68"/>
    <mergeCell ref="D69:G69"/>
    <mergeCell ref="H69:K69"/>
    <mergeCell ref="A60:C60"/>
    <mergeCell ref="D60:G60"/>
    <mergeCell ref="H60:K60"/>
    <mergeCell ref="A61:C61"/>
    <mergeCell ref="D61:G61"/>
    <mergeCell ref="H61:K61"/>
    <mergeCell ref="D50:G50"/>
    <mergeCell ref="H50:K50"/>
    <mergeCell ref="D58:G58"/>
    <mergeCell ref="H58:K58"/>
    <mergeCell ref="A59:C59"/>
    <mergeCell ref="D59:G59"/>
    <mergeCell ref="H59:K59"/>
    <mergeCell ref="D51:G51"/>
    <mergeCell ref="D52:G52"/>
    <mergeCell ref="D53:G53"/>
    <mergeCell ref="H51:K51"/>
    <mergeCell ref="H52:K52"/>
    <mergeCell ref="H53:K53"/>
    <mergeCell ref="A43:C43"/>
    <mergeCell ref="D43:G43"/>
    <mergeCell ref="H43:K43"/>
    <mergeCell ref="A44:C58"/>
    <mergeCell ref="D44:G44"/>
    <mergeCell ref="H44:K44"/>
    <mergeCell ref="D45:G45"/>
    <mergeCell ref="H45:K45"/>
    <mergeCell ref="D46:G46"/>
    <mergeCell ref="H46:K46"/>
    <mergeCell ref="D47:G47"/>
    <mergeCell ref="H47:K47"/>
    <mergeCell ref="D48:G48"/>
    <mergeCell ref="H48:K48"/>
    <mergeCell ref="D49:G49"/>
    <mergeCell ref="H49:K49"/>
    <mergeCell ref="D55:G55"/>
    <mergeCell ref="D56:G56"/>
    <mergeCell ref="D57:G57"/>
    <mergeCell ref="H55:K55"/>
    <mergeCell ref="H56:K56"/>
    <mergeCell ref="H57:K57"/>
    <mergeCell ref="D54:G54"/>
    <mergeCell ref="H54:K54"/>
    <mergeCell ref="M5:O5"/>
    <mergeCell ref="H5:K5"/>
    <mergeCell ref="H6:K6"/>
    <mergeCell ref="H7:K7"/>
    <mergeCell ref="A1:J1"/>
    <mergeCell ref="A5:C5"/>
    <mergeCell ref="A3:K3"/>
    <mergeCell ref="D13:G13"/>
    <mergeCell ref="D5:G5"/>
    <mergeCell ref="D6:G6"/>
    <mergeCell ref="D7:G7"/>
    <mergeCell ref="H11:K11"/>
    <mergeCell ref="H12:K12"/>
    <mergeCell ref="H13:K13"/>
    <mergeCell ref="H8:K8"/>
    <mergeCell ref="H9:K9"/>
    <mergeCell ref="H10:K10"/>
    <mergeCell ref="D8:G8"/>
    <mergeCell ref="D9:G9"/>
    <mergeCell ref="D10:G10"/>
    <mergeCell ref="D11:G11"/>
    <mergeCell ref="D12:G12"/>
    <mergeCell ref="A6:C11"/>
    <mergeCell ref="A12:C12"/>
    <mergeCell ref="A13:C13"/>
    <mergeCell ref="A14:C14"/>
    <mergeCell ref="A16:C16"/>
    <mergeCell ref="D19:G19"/>
    <mergeCell ref="H19:K19"/>
    <mergeCell ref="D20:G20"/>
    <mergeCell ref="H20:K20"/>
    <mergeCell ref="D14:G14"/>
    <mergeCell ref="D15:G15"/>
    <mergeCell ref="D16:G16"/>
    <mergeCell ref="H14:K14"/>
    <mergeCell ref="H15:K15"/>
    <mergeCell ref="H16:K16"/>
    <mergeCell ref="D17:G17"/>
    <mergeCell ref="H17:K17"/>
    <mergeCell ref="D18:G18"/>
    <mergeCell ref="H18:K18"/>
    <mergeCell ref="H23:K23"/>
    <mergeCell ref="H24:K24"/>
    <mergeCell ref="D29:G29"/>
    <mergeCell ref="H29:K29"/>
    <mergeCell ref="D30:G30"/>
    <mergeCell ref="H30:K30"/>
    <mergeCell ref="A29:C29"/>
    <mergeCell ref="D21:G21"/>
    <mergeCell ref="H21:K21"/>
    <mergeCell ref="D22:G22"/>
    <mergeCell ref="H22:K22"/>
    <mergeCell ref="A25:C25"/>
    <mergeCell ref="D25:G25"/>
    <mergeCell ref="H25:K25"/>
    <mergeCell ref="D23:G23"/>
    <mergeCell ref="D24:G24"/>
    <mergeCell ref="H34:K34"/>
    <mergeCell ref="D31:G31"/>
    <mergeCell ref="H31:K31"/>
    <mergeCell ref="A26:C26"/>
    <mergeCell ref="D26:G26"/>
    <mergeCell ref="H26:K26"/>
    <mergeCell ref="A27:C27"/>
    <mergeCell ref="D27:G27"/>
    <mergeCell ref="H27:K27"/>
    <mergeCell ref="A41:C41"/>
    <mergeCell ref="D41:G41"/>
    <mergeCell ref="H41:K41"/>
    <mergeCell ref="A17:C24"/>
    <mergeCell ref="D38:G38"/>
    <mergeCell ref="A30:C38"/>
    <mergeCell ref="H38:K38"/>
    <mergeCell ref="A39:C39"/>
    <mergeCell ref="D39:G39"/>
    <mergeCell ref="H39:K39"/>
    <mergeCell ref="A40:C40"/>
    <mergeCell ref="D40:G40"/>
    <mergeCell ref="H40:K40"/>
    <mergeCell ref="D35:G35"/>
    <mergeCell ref="H35:K35"/>
    <mergeCell ref="D36:G36"/>
    <mergeCell ref="H36:K36"/>
    <mergeCell ref="D37:G37"/>
    <mergeCell ref="H37:K37"/>
    <mergeCell ref="D32:G32"/>
    <mergeCell ref="H32:K32"/>
    <mergeCell ref="D33:G33"/>
    <mergeCell ref="H33:K33"/>
    <mergeCell ref="D34:G3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O72"/>
  <sheetViews>
    <sheetView workbookViewId="0">
      <selection activeCell="E78" sqref="E78"/>
    </sheetView>
  </sheetViews>
  <sheetFormatPr defaultRowHeight="14.4" x14ac:dyDescent="0.3"/>
  <cols>
    <col min="3" max="3" width="4.5546875" customWidth="1"/>
    <col min="6" max="6" width="6.33203125" customWidth="1"/>
    <col min="9" max="9" width="8.33203125" customWidth="1"/>
  </cols>
  <sheetData>
    <row r="1" spans="1:15" ht="21" x14ac:dyDescent="0.4">
      <c r="A1" s="25" t="s">
        <v>11</v>
      </c>
      <c r="B1" s="26"/>
      <c r="C1" s="26"/>
      <c r="D1" s="26"/>
      <c r="E1" s="26"/>
      <c r="F1" s="26"/>
      <c r="G1" s="26"/>
      <c r="H1" s="26"/>
      <c r="I1" s="26"/>
      <c r="J1" s="26"/>
    </row>
    <row r="3" spans="1:15" x14ac:dyDescent="0.3">
      <c r="A3" s="27" t="s">
        <v>75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5" spans="1:15" ht="30" customHeight="1" x14ac:dyDescent="0.3">
      <c r="A5" s="22" t="s">
        <v>1</v>
      </c>
      <c r="B5" s="22"/>
      <c r="C5" s="22"/>
      <c r="D5" s="39" t="s">
        <v>2</v>
      </c>
      <c r="E5" s="39"/>
      <c r="F5" s="39"/>
      <c r="G5" s="39"/>
      <c r="H5" s="10" t="s">
        <v>73</v>
      </c>
      <c r="I5" s="10"/>
      <c r="J5" s="10"/>
      <c r="K5" s="10"/>
      <c r="M5" s="24"/>
      <c r="N5" s="24"/>
      <c r="O5" s="24"/>
    </row>
    <row r="6" spans="1:15" ht="18.75" customHeight="1" x14ac:dyDescent="0.3">
      <c r="A6" s="12" t="s">
        <v>76</v>
      </c>
      <c r="B6" s="13"/>
      <c r="C6" s="14"/>
      <c r="D6" s="39" t="s">
        <v>141</v>
      </c>
      <c r="E6" s="39"/>
      <c r="F6" s="39"/>
      <c r="G6" s="39"/>
      <c r="H6" s="11"/>
      <c r="I6" s="11"/>
      <c r="J6" s="11"/>
      <c r="K6" s="11"/>
    </row>
    <row r="7" spans="1:15" ht="19.5" customHeight="1" x14ac:dyDescent="0.3">
      <c r="A7" s="15"/>
      <c r="B7" s="16"/>
      <c r="C7" s="17"/>
      <c r="D7" s="39" t="s">
        <v>84</v>
      </c>
      <c r="E7" s="39"/>
      <c r="F7" s="39"/>
      <c r="G7" s="39"/>
      <c r="H7" s="11"/>
      <c r="I7" s="11"/>
      <c r="J7" s="11"/>
      <c r="K7" s="11"/>
    </row>
    <row r="8" spans="1:15" ht="36" customHeight="1" x14ac:dyDescent="0.3">
      <c r="A8" s="15"/>
      <c r="B8" s="16"/>
      <c r="C8" s="17"/>
      <c r="D8" s="39" t="s">
        <v>77</v>
      </c>
      <c r="E8" s="39"/>
      <c r="F8" s="39"/>
      <c r="G8" s="39"/>
      <c r="H8" s="11"/>
      <c r="I8" s="11"/>
      <c r="J8" s="11"/>
      <c r="K8" s="11"/>
    </row>
    <row r="9" spans="1:15" ht="16.5" customHeight="1" x14ac:dyDescent="0.3">
      <c r="A9" s="15"/>
      <c r="B9" s="16"/>
      <c r="C9" s="17"/>
      <c r="D9" s="39" t="s">
        <v>83</v>
      </c>
      <c r="E9" s="39"/>
      <c r="F9" s="39"/>
      <c r="G9" s="39"/>
      <c r="H9" s="11"/>
      <c r="I9" s="11"/>
      <c r="J9" s="11"/>
      <c r="K9" s="11"/>
    </row>
    <row r="10" spans="1:15" ht="16.5" customHeight="1" x14ac:dyDescent="0.3">
      <c r="A10" s="15"/>
      <c r="B10" s="16"/>
      <c r="C10" s="17"/>
      <c r="D10" s="39" t="s">
        <v>82</v>
      </c>
      <c r="E10" s="39"/>
      <c r="F10" s="39"/>
      <c r="G10" s="39"/>
      <c r="H10" s="11"/>
      <c r="I10" s="11"/>
      <c r="J10" s="11"/>
      <c r="K10" s="11"/>
    </row>
    <row r="11" spans="1:15" ht="16.5" customHeight="1" x14ac:dyDescent="0.3">
      <c r="A11" s="15"/>
      <c r="B11" s="16"/>
      <c r="C11" s="17"/>
      <c r="D11" s="39" t="s">
        <v>78</v>
      </c>
      <c r="E11" s="39"/>
      <c r="F11" s="39"/>
      <c r="G11" s="39"/>
      <c r="H11" s="11"/>
      <c r="I11" s="11"/>
      <c r="J11" s="11"/>
      <c r="K11" s="11"/>
    </row>
    <row r="12" spans="1:15" ht="16.5" customHeight="1" x14ac:dyDescent="0.3">
      <c r="A12" s="15"/>
      <c r="B12" s="16"/>
      <c r="C12" s="17"/>
      <c r="D12" s="50" t="s">
        <v>79</v>
      </c>
      <c r="E12" s="51"/>
      <c r="F12" s="51"/>
      <c r="G12" s="52"/>
      <c r="H12" s="11"/>
      <c r="I12" s="11"/>
      <c r="J12" s="11"/>
      <c r="K12" s="11"/>
    </row>
    <row r="13" spans="1:15" x14ac:dyDescent="0.3">
      <c r="A13" s="15"/>
      <c r="B13" s="16"/>
      <c r="C13" s="17"/>
      <c r="D13" s="39" t="s">
        <v>80</v>
      </c>
      <c r="E13" s="39"/>
      <c r="F13" s="39"/>
      <c r="G13" s="39"/>
      <c r="H13" s="11"/>
      <c r="I13" s="11"/>
      <c r="J13" s="11"/>
      <c r="K13" s="11"/>
    </row>
    <row r="14" spans="1:15" ht="18" customHeight="1" x14ac:dyDescent="0.3">
      <c r="A14" s="18"/>
      <c r="B14" s="19"/>
      <c r="C14" s="20"/>
      <c r="D14" s="49" t="s">
        <v>81</v>
      </c>
      <c r="E14" s="39"/>
      <c r="F14" s="39"/>
      <c r="G14" s="39"/>
      <c r="H14" s="11"/>
      <c r="I14" s="11"/>
      <c r="J14" s="11"/>
      <c r="K14" s="11"/>
    </row>
    <row r="15" spans="1:15" ht="31.5" customHeight="1" x14ac:dyDescent="0.3">
      <c r="A15" s="6" t="s">
        <v>12</v>
      </c>
      <c r="B15" s="7"/>
      <c r="C15" s="8"/>
      <c r="D15" s="9">
        <v>8264</v>
      </c>
      <c r="E15" s="9"/>
      <c r="F15" s="9"/>
      <c r="G15" s="9"/>
      <c r="H15" s="11"/>
      <c r="I15" s="11"/>
      <c r="J15" s="11"/>
      <c r="K15" s="11"/>
    </row>
    <row r="16" spans="1:15" ht="18" customHeight="1" x14ac:dyDescent="0.3">
      <c r="A16" s="21" t="s">
        <v>4</v>
      </c>
      <c r="B16" s="21"/>
      <c r="C16" s="21"/>
      <c r="D16" s="10">
        <v>1</v>
      </c>
      <c r="E16" s="10"/>
      <c r="F16" s="10"/>
      <c r="G16" s="10"/>
      <c r="H16" s="11"/>
      <c r="I16" s="11"/>
      <c r="J16" s="11"/>
      <c r="K16" s="11"/>
    </row>
    <row r="17" spans="1:11" ht="33" customHeight="1" x14ac:dyDescent="0.3">
      <c r="A17" s="6" t="s">
        <v>13</v>
      </c>
      <c r="B17" s="7"/>
      <c r="C17" s="8"/>
      <c r="D17" s="9">
        <f>D16*D15</f>
        <v>8264</v>
      </c>
      <c r="E17" s="10"/>
      <c r="F17" s="10"/>
      <c r="G17" s="10"/>
      <c r="H17" s="11"/>
      <c r="I17" s="11"/>
      <c r="J17" s="11"/>
      <c r="K17" s="11"/>
    </row>
    <row r="18" spans="1:11" x14ac:dyDescent="0.3">
      <c r="D18" s="23"/>
      <c r="E18" s="23"/>
      <c r="F18" s="23"/>
      <c r="G18" s="23"/>
      <c r="H18" s="23"/>
      <c r="I18" s="23"/>
      <c r="J18" s="23"/>
      <c r="K18" s="23"/>
    </row>
    <row r="19" spans="1:11" x14ac:dyDescent="0.3">
      <c r="A19" s="22" t="s">
        <v>1</v>
      </c>
      <c r="B19" s="22"/>
      <c r="C19" s="22"/>
      <c r="D19" s="39" t="s">
        <v>2</v>
      </c>
      <c r="E19" s="39"/>
      <c r="F19" s="39"/>
      <c r="G19" s="39"/>
      <c r="H19" s="10" t="s">
        <v>73</v>
      </c>
      <c r="I19" s="10"/>
      <c r="J19" s="10"/>
      <c r="K19" s="10"/>
    </row>
    <row r="20" spans="1:11" x14ac:dyDescent="0.3">
      <c r="A20" s="12" t="s">
        <v>85</v>
      </c>
      <c r="B20" s="13"/>
      <c r="C20" s="14"/>
      <c r="D20" s="53" t="s">
        <v>142</v>
      </c>
      <c r="E20" s="53"/>
      <c r="F20" s="53"/>
      <c r="G20" s="53"/>
      <c r="H20" s="11"/>
      <c r="I20" s="11"/>
      <c r="J20" s="11"/>
      <c r="K20" s="11"/>
    </row>
    <row r="21" spans="1:11" x14ac:dyDescent="0.3">
      <c r="A21" s="15"/>
      <c r="B21" s="16"/>
      <c r="C21" s="17"/>
      <c r="D21" s="11" t="s">
        <v>86</v>
      </c>
      <c r="E21" s="11"/>
      <c r="F21" s="11"/>
      <c r="G21" s="11"/>
      <c r="H21" s="11"/>
      <c r="I21" s="11"/>
      <c r="J21" s="11"/>
      <c r="K21" s="11"/>
    </row>
    <row r="22" spans="1:11" ht="30.75" customHeight="1" x14ac:dyDescent="0.3">
      <c r="A22" s="15"/>
      <c r="B22" s="16"/>
      <c r="C22" s="17"/>
      <c r="D22" s="11" t="s">
        <v>87</v>
      </c>
      <c r="E22" s="11"/>
      <c r="F22" s="11"/>
      <c r="G22" s="11"/>
      <c r="H22" s="11"/>
      <c r="I22" s="11"/>
      <c r="J22" s="11"/>
      <c r="K22" s="11"/>
    </row>
    <row r="23" spans="1:11" ht="30.75" customHeight="1" x14ac:dyDescent="0.3">
      <c r="A23" s="15"/>
      <c r="B23" s="16"/>
      <c r="C23" s="17"/>
      <c r="D23" s="11" t="s">
        <v>88</v>
      </c>
      <c r="E23" s="11"/>
      <c r="F23" s="11"/>
      <c r="G23" s="11"/>
      <c r="H23" s="11"/>
      <c r="I23" s="11"/>
      <c r="J23" s="11"/>
      <c r="K23" s="11"/>
    </row>
    <row r="24" spans="1:11" ht="18" customHeight="1" x14ac:dyDescent="0.3">
      <c r="A24" s="15"/>
      <c r="B24" s="16"/>
      <c r="C24" s="17"/>
      <c r="D24" s="11" t="s">
        <v>89</v>
      </c>
      <c r="E24" s="11"/>
      <c r="F24" s="11"/>
      <c r="G24" s="11"/>
      <c r="H24" s="11"/>
      <c r="I24" s="11"/>
      <c r="J24" s="11"/>
      <c r="K24" s="11"/>
    </row>
    <row r="25" spans="1:11" x14ac:dyDescent="0.3">
      <c r="A25" s="15"/>
      <c r="B25" s="16"/>
      <c r="C25" s="17"/>
      <c r="D25" s="11" t="s">
        <v>90</v>
      </c>
      <c r="E25" s="11"/>
      <c r="F25" s="11"/>
      <c r="G25" s="11"/>
      <c r="H25" s="11"/>
      <c r="I25" s="11"/>
      <c r="J25" s="11"/>
      <c r="K25" s="11"/>
    </row>
    <row r="26" spans="1:11" x14ac:dyDescent="0.3">
      <c r="A26" s="15"/>
      <c r="B26" s="16"/>
      <c r="C26" s="17"/>
      <c r="D26" s="11" t="s">
        <v>91</v>
      </c>
      <c r="E26" s="11"/>
      <c r="F26" s="11"/>
      <c r="G26" s="11"/>
      <c r="H26" s="11"/>
      <c r="I26" s="11"/>
      <c r="J26" s="11"/>
      <c r="K26" s="11"/>
    </row>
    <row r="27" spans="1:11" x14ac:dyDescent="0.3">
      <c r="A27" s="15"/>
      <c r="B27" s="16"/>
      <c r="C27" s="17"/>
      <c r="D27" s="38" t="s">
        <v>92</v>
      </c>
      <c r="E27" s="38"/>
      <c r="F27" s="38"/>
      <c r="G27" s="38"/>
      <c r="H27" s="11"/>
      <c r="I27" s="11"/>
      <c r="J27" s="11"/>
      <c r="K27" s="11"/>
    </row>
    <row r="28" spans="1:11" x14ac:dyDescent="0.3">
      <c r="A28" s="15"/>
      <c r="B28" s="16"/>
      <c r="C28" s="17"/>
      <c r="D28" s="38" t="s">
        <v>93</v>
      </c>
      <c r="E28" s="38"/>
      <c r="F28" s="38"/>
      <c r="G28" s="38"/>
      <c r="H28" s="11"/>
      <c r="I28" s="11"/>
      <c r="J28" s="11"/>
      <c r="K28" s="11"/>
    </row>
    <row r="29" spans="1:11" x14ac:dyDescent="0.3">
      <c r="A29" s="15"/>
      <c r="B29" s="16"/>
      <c r="C29" s="17"/>
      <c r="D29" s="38" t="s">
        <v>94</v>
      </c>
      <c r="E29" s="38"/>
      <c r="F29" s="38"/>
      <c r="G29" s="38"/>
      <c r="H29" s="11"/>
      <c r="I29" s="11"/>
      <c r="J29" s="11"/>
      <c r="K29" s="11"/>
    </row>
    <row r="30" spans="1:11" x14ac:dyDescent="0.3">
      <c r="A30" s="15"/>
      <c r="B30" s="16"/>
      <c r="C30" s="17"/>
      <c r="D30" s="38" t="s">
        <v>95</v>
      </c>
      <c r="E30" s="38"/>
      <c r="F30" s="38"/>
      <c r="G30" s="38"/>
      <c r="H30" s="11"/>
      <c r="I30" s="11"/>
      <c r="J30" s="11"/>
      <c r="K30" s="11"/>
    </row>
    <row r="31" spans="1:11" x14ac:dyDescent="0.3">
      <c r="A31" s="18"/>
      <c r="B31" s="19"/>
      <c r="C31" s="20"/>
      <c r="D31" s="38" t="s">
        <v>96</v>
      </c>
      <c r="E31" s="38"/>
      <c r="F31" s="38"/>
      <c r="G31" s="38"/>
      <c r="H31" s="11"/>
      <c r="I31" s="11"/>
      <c r="J31" s="11"/>
      <c r="K31" s="11"/>
    </row>
    <row r="32" spans="1:11" ht="30" customHeight="1" x14ac:dyDescent="0.3">
      <c r="A32" s="6" t="s">
        <v>12</v>
      </c>
      <c r="B32" s="7"/>
      <c r="C32" s="8"/>
      <c r="D32" s="9">
        <v>17355</v>
      </c>
      <c r="E32" s="9"/>
      <c r="F32" s="9"/>
      <c r="G32" s="9"/>
      <c r="H32" s="11"/>
      <c r="I32" s="11"/>
      <c r="J32" s="11"/>
      <c r="K32" s="11"/>
    </row>
    <row r="33" spans="1:11" x14ac:dyDescent="0.3">
      <c r="A33" s="21" t="s">
        <v>4</v>
      </c>
      <c r="B33" s="21"/>
      <c r="C33" s="21"/>
      <c r="D33" s="10">
        <v>1</v>
      </c>
      <c r="E33" s="10"/>
      <c r="F33" s="10"/>
      <c r="G33" s="10"/>
      <c r="H33" s="11"/>
      <c r="I33" s="11"/>
      <c r="J33" s="11"/>
      <c r="K33" s="11"/>
    </row>
    <row r="34" spans="1:11" ht="30.75" customHeight="1" x14ac:dyDescent="0.3">
      <c r="A34" s="6" t="s">
        <v>13</v>
      </c>
      <c r="B34" s="7"/>
      <c r="C34" s="8"/>
      <c r="D34" s="9">
        <f>D33*D32</f>
        <v>17355</v>
      </c>
      <c r="E34" s="10"/>
      <c r="F34" s="10"/>
      <c r="G34" s="10"/>
      <c r="H34" s="11"/>
      <c r="I34" s="11"/>
      <c r="J34" s="11"/>
      <c r="K34" s="11"/>
    </row>
    <row r="36" spans="1:11" x14ac:dyDescent="0.3">
      <c r="A36" s="22" t="s">
        <v>1</v>
      </c>
      <c r="B36" s="22"/>
      <c r="C36" s="22"/>
      <c r="D36" s="39" t="s">
        <v>2</v>
      </c>
      <c r="E36" s="39"/>
      <c r="F36" s="39"/>
      <c r="G36" s="39"/>
      <c r="H36" s="10" t="s">
        <v>73</v>
      </c>
      <c r="I36" s="10"/>
      <c r="J36" s="10"/>
      <c r="K36" s="10"/>
    </row>
    <row r="37" spans="1:11" x14ac:dyDescent="0.3">
      <c r="A37" s="12" t="s">
        <v>97</v>
      </c>
      <c r="B37" s="13"/>
      <c r="C37" s="14"/>
      <c r="D37" s="53" t="s">
        <v>140</v>
      </c>
      <c r="E37" s="53"/>
      <c r="F37" s="53"/>
      <c r="G37" s="53"/>
      <c r="H37" s="11"/>
      <c r="I37" s="11"/>
      <c r="J37" s="11"/>
      <c r="K37" s="11"/>
    </row>
    <row r="38" spans="1:11" x14ac:dyDescent="0.3">
      <c r="A38" s="15"/>
      <c r="B38" s="16"/>
      <c r="C38" s="17"/>
      <c r="D38" s="11" t="s">
        <v>126</v>
      </c>
      <c r="E38" s="11"/>
      <c r="F38" s="11"/>
      <c r="G38" s="11"/>
      <c r="H38" s="11"/>
      <c r="I38" s="11"/>
      <c r="J38" s="11"/>
      <c r="K38" s="11"/>
    </row>
    <row r="39" spans="1:11" ht="32.25" customHeight="1" x14ac:dyDescent="0.3">
      <c r="A39" s="15"/>
      <c r="B39" s="16"/>
      <c r="C39" s="17"/>
      <c r="D39" s="11" t="s">
        <v>87</v>
      </c>
      <c r="E39" s="11"/>
      <c r="F39" s="11"/>
      <c r="G39" s="11"/>
      <c r="H39" s="11"/>
      <c r="I39" s="11"/>
      <c r="J39" s="11"/>
      <c r="K39" s="11"/>
    </row>
    <row r="40" spans="1:11" ht="15.75" customHeight="1" x14ac:dyDescent="0.3">
      <c r="A40" s="15"/>
      <c r="B40" s="16"/>
      <c r="C40" s="17"/>
      <c r="D40" s="11" t="s">
        <v>89</v>
      </c>
      <c r="E40" s="11"/>
      <c r="F40" s="11"/>
      <c r="G40" s="11"/>
      <c r="H40" s="11"/>
      <c r="I40" s="11"/>
      <c r="J40" s="11"/>
      <c r="K40" s="11"/>
    </row>
    <row r="41" spans="1:11" ht="30" customHeight="1" x14ac:dyDescent="0.3">
      <c r="A41" s="15"/>
      <c r="B41" s="16"/>
      <c r="C41" s="17"/>
      <c r="D41" s="11" t="s">
        <v>88</v>
      </c>
      <c r="E41" s="11"/>
      <c r="F41" s="11"/>
      <c r="G41" s="11"/>
      <c r="H41" s="11"/>
      <c r="I41" s="11"/>
      <c r="J41" s="11"/>
      <c r="K41" s="11"/>
    </row>
    <row r="42" spans="1:11" x14ac:dyDescent="0.3">
      <c r="A42" s="15"/>
      <c r="B42" s="16"/>
      <c r="C42" s="17"/>
      <c r="D42" s="11" t="s">
        <v>90</v>
      </c>
      <c r="E42" s="11"/>
      <c r="F42" s="11"/>
      <c r="G42" s="11"/>
      <c r="H42" s="11"/>
      <c r="I42" s="11"/>
      <c r="J42" s="11"/>
      <c r="K42" s="11"/>
    </row>
    <row r="43" spans="1:11" x14ac:dyDescent="0.3">
      <c r="A43" s="15"/>
      <c r="B43" s="16"/>
      <c r="C43" s="17"/>
      <c r="D43" s="11" t="s">
        <v>91</v>
      </c>
      <c r="E43" s="11"/>
      <c r="F43" s="11"/>
      <c r="G43" s="11"/>
      <c r="H43" s="11"/>
      <c r="I43" s="11"/>
      <c r="J43" s="11"/>
      <c r="K43" s="11"/>
    </row>
    <row r="44" spans="1:11" x14ac:dyDescent="0.3">
      <c r="A44" s="15"/>
      <c r="B44" s="16"/>
      <c r="C44" s="17"/>
      <c r="D44" s="38" t="s">
        <v>92</v>
      </c>
      <c r="E44" s="38"/>
      <c r="F44" s="38"/>
      <c r="G44" s="38"/>
      <c r="H44" s="11"/>
      <c r="I44" s="11"/>
      <c r="J44" s="11"/>
      <c r="K44" s="11"/>
    </row>
    <row r="45" spans="1:11" x14ac:dyDescent="0.3">
      <c r="A45" s="15"/>
      <c r="B45" s="16"/>
      <c r="C45" s="17"/>
      <c r="D45" s="38" t="s">
        <v>93</v>
      </c>
      <c r="E45" s="38"/>
      <c r="F45" s="38"/>
      <c r="G45" s="38"/>
      <c r="H45" s="11"/>
      <c r="I45" s="11"/>
      <c r="J45" s="11"/>
      <c r="K45" s="11"/>
    </row>
    <row r="46" spans="1:11" x14ac:dyDescent="0.3">
      <c r="A46" s="15"/>
      <c r="B46" s="16"/>
      <c r="C46" s="17"/>
      <c r="D46" s="38" t="s">
        <v>94</v>
      </c>
      <c r="E46" s="38"/>
      <c r="F46" s="38"/>
      <c r="G46" s="38"/>
      <c r="H46" s="11"/>
      <c r="I46" s="11"/>
      <c r="J46" s="11"/>
      <c r="K46" s="11"/>
    </row>
    <row r="47" spans="1:11" x14ac:dyDescent="0.3">
      <c r="A47" s="15"/>
      <c r="B47" s="16"/>
      <c r="C47" s="17"/>
      <c r="D47" s="38" t="s">
        <v>95</v>
      </c>
      <c r="E47" s="38"/>
      <c r="F47" s="38"/>
      <c r="G47" s="38"/>
      <c r="H47" s="11"/>
      <c r="I47" s="11"/>
      <c r="J47" s="11"/>
      <c r="K47" s="11"/>
    </row>
    <row r="48" spans="1:11" ht="15" customHeight="1" x14ac:dyDescent="0.3">
      <c r="A48" s="18"/>
      <c r="B48" s="19"/>
      <c r="C48" s="20"/>
      <c r="D48" s="38" t="s">
        <v>96</v>
      </c>
      <c r="E48" s="38"/>
      <c r="F48" s="38"/>
      <c r="G48" s="38"/>
      <c r="H48" s="11"/>
      <c r="I48" s="11"/>
      <c r="J48" s="11"/>
      <c r="K48" s="11"/>
    </row>
    <row r="49" spans="1:11" ht="30" customHeight="1" x14ac:dyDescent="0.3">
      <c r="A49" s="6" t="s">
        <v>12</v>
      </c>
      <c r="B49" s="7"/>
      <c r="C49" s="8"/>
      <c r="D49" s="9">
        <v>21488</v>
      </c>
      <c r="E49" s="9"/>
      <c r="F49" s="9"/>
      <c r="G49" s="9"/>
      <c r="H49" s="11"/>
      <c r="I49" s="11"/>
      <c r="J49" s="11"/>
      <c r="K49" s="11"/>
    </row>
    <row r="50" spans="1:11" x14ac:dyDescent="0.3">
      <c r="A50" s="21" t="s">
        <v>4</v>
      </c>
      <c r="B50" s="21"/>
      <c r="C50" s="21"/>
      <c r="D50" s="10">
        <v>1</v>
      </c>
      <c r="E50" s="10"/>
      <c r="F50" s="10"/>
      <c r="G50" s="10"/>
      <c r="H50" s="11"/>
      <c r="I50" s="11"/>
      <c r="J50" s="11"/>
      <c r="K50" s="11"/>
    </row>
    <row r="51" spans="1:11" ht="29.25" customHeight="1" x14ac:dyDescent="0.3">
      <c r="A51" s="6" t="s">
        <v>13</v>
      </c>
      <c r="B51" s="7"/>
      <c r="C51" s="8"/>
      <c r="D51" s="9">
        <f>D50*D49</f>
        <v>21488</v>
      </c>
      <c r="E51" s="10"/>
      <c r="F51" s="10"/>
      <c r="G51" s="10"/>
      <c r="H51" s="11"/>
      <c r="I51" s="11"/>
      <c r="J51" s="11"/>
      <c r="K51" s="11"/>
    </row>
    <row r="53" spans="1:11" x14ac:dyDescent="0.3">
      <c r="A53" s="22" t="s">
        <v>1</v>
      </c>
      <c r="B53" s="22"/>
      <c r="C53" s="22"/>
      <c r="D53" s="39" t="s">
        <v>2</v>
      </c>
      <c r="E53" s="39"/>
      <c r="F53" s="39"/>
      <c r="G53" s="39"/>
      <c r="H53" s="10" t="s">
        <v>73</v>
      </c>
      <c r="I53" s="10"/>
      <c r="J53" s="10"/>
      <c r="K53" s="10"/>
    </row>
    <row r="54" spans="1:11" ht="46.5" customHeight="1" x14ac:dyDescent="0.3">
      <c r="A54" s="12" t="s">
        <v>98</v>
      </c>
      <c r="B54" s="13"/>
      <c r="C54" s="14"/>
      <c r="D54" s="11" t="s">
        <v>107</v>
      </c>
      <c r="E54" s="11"/>
      <c r="F54" s="11"/>
      <c r="G54" s="11"/>
      <c r="H54" s="11"/>
      <c r="I54" s="11"/>
      <c r="J54" s="11"/>
      <c r="K54" s="11"/>
    </row>
    <row r="55" spans="1:11" ht="33.75" customHeight="1" x14ac:dyDescent="0.3">
      <c r="A55" s="15"/>
      <c r="B55" s="16"/>
      <c r="C55" s="17"/>
      <c r="D55" s="11" t="s">
        <v>99</v>
      </c>
      <c r="E55" s="11"/>
      <c r="F55" s="11"/>
      <c r="G55" s="11"/>
      <c r="H55" s="11"/>
      <c r="I55" s="11"/>
      <c r="J55" s="11"/>
      <c r="K55" s="11"/>
    </row>
    <row r="56" spans="1:11" ht="18.75" customHeight="1" x14ac:dyDescent="0.3">
      <c r="A56" s="15"/>
      <c r="B56" s="16"/>
      <c r="C56" s="17"/>
      <c r="D56" s="11" t="s">
        <v>104</v>
      </c>
      <c r="E56" s="11"/>
      <c r="F56" s="11"/>
      <c r="G56" s="11"/>
      <c r="H56" s="11"/>
      <c r="I56" s="11"/>
      <c r="J56" s="11"/>
      <c r="K56" s="11"/>
    </row>
    <row r="57" spans="1:11" ht="48" customHeight="1" x14ac:dyDescent="0.3">
      <c r="A57" s="15"/>
      <c r="B57" s="16"/>
      <c r="C57" s="17"/>
      <c r="D57" s="11" t="s">
        <v>100</v>
      </c>
      <c r="E57" s="11"/>
      <c r="F57" s="11"/>
      <c r="G57" s="11"/>
      <c r="H57" s="11"/>
      <c r="I57" s="11"/>
      <c r="J57" s="11"/>
      <c r="K57" s="11"/>
    </row>
    <row r="58" spans="1:11" ht="18" customHeight="1" x14ac:dyDescent="0.3">
      <c r="A58" s="15"/>
      <c r="B58" s="16"/>
      <c r="C58" s="17"/>
      <c r="D58" s="11" t="s">
        <v>106</v>
      </c>
      <c r="E58" s="11"/>
      <c r="F58" s="11"/>
      <c r="G58" s="11"/>
      <c r="H58" s="11"/>
      <c r="I58" s="11"/>
      <c r="J58" s="11"/>
      <c r="K58" s="11"/>
    </row>
    <row r="59" spans="1:11" ht="36" customHeight="1" x14ac:dyDescent="0.3">
      <c r="A59" s="15"/>
      <c r="B59" s="16"/>
      <c r="C59" s="17"/>
      <c r="D59" s="11" t="s">
        <v>101</v>
      </c>
      <c r="E59" s="11"/>
      <c r="F59" s="11"/>
      <c r="G59" s="11"/>
      <c r="H59" s="11"/>
      <c r="I59" s="11"/>
      <c r="J59" s="11"/>
      <c r="K59" s="11"/>
    </row>
    <row r="60" spans="1:11" ht="35.25" customHeight="1" x14ac:dyDescent="0.3">
      <c r="A60" s="15"/>
      <c r="B60" s="16"/>
      <c r="C60" s="17"/>
      <c r="D60" s="11" t="s">
        <v>102</v>
      </c>
      <c r="E60" s="11"/>
      <c r="F60" s="11"/>
      <c r="G60" s="11"/>
      <c r="H60" s="11"/>
      <c r="I60" s="11"/>
      <c r="J60" s="11"/>
      <c r="K60" s="11"/>
    </row>
    <row r="61" spans="1:11" ht="33.75" customHeight="1" x14ac:dyDescent="0.3">
      <c r="A61" s="15"/>
      <c r="B61" s="16"/>
      <c r="C61" s="17"/>
      <c r="D61" s="35" t="s">
        <v>103</v>
      </c>
      <c r="E61" s="36"/>
      <c r="F61" s="36"/>
      <c r="G61" s="37"/>
      <c r="H61" s="35"/>
      <c r="I61" s="36"/>
      <c r="J61" s="36"/>
      <c r="K61" s="37"/>
    </row>
    <row r="62" spans="1:11" ht="68.25" customHeight="1" x14ac:dyDescent="0.3">
      <c r="A62" s="15"/>
      <c r="B62" s="16"/>
      <c r="C62" s="17"/>
      <c r="D62" s="35" t="s">
        <v>105</v>
      </c>
      <c r="E62" s="36"/>
      <c r="F62" s="36"/>
      <c r="G62" s="37"/>
      <c r="H62" s="35"/>
      <c r="I62" s="36"/>
      <c r="J62" s="36"/>
      <c r="K62" s="37"/>
    </row>
    <row r="63" spans="1:11" x14ac:dyDescent="0.3">
      <c r="A63" s="15"/>
      <c r="B63" s="16"/>
      <c r="C63" s="17"/>
      <c r="D63" s="54" t="s">
        <v>143</v>
      </c>
      <c r="E63" s="55"/>
      <c r="F63" s="55"/>
      <c r="G63" s="56"/>
      <c r="H63" s="35"/>
      <c r="I63" s="36"/>
      <c r="J63" s="36"/>
      <c r="K63" s="37"/>
    </row>
    <row r="64" spans="1:11" x14ac:dyDescent="0.3">
      <c r="A64" s="18"/>
      <c r="B64" s="19"/>
      <c r="C64" s="20"/>
      <c r="D64" s="39" t="s">
        <v>108</v>
      </c>
      <c r="E64" s="39"/>
      <c r="F64" s="39"/>
      <c r="G64" s="39"/>
      <c r="H64" s="39"/>
      <c r="I64" s="39"/>
      <c r="J64" s="39"/>
      <c r="K64" s="39"/>
    </row>
    <row r="65" spans="1:11" ht="29.25" customHeight="1" x14ac:dyDescent="0.3">
      <c r="A65" s="6" t="s">
        <v>12</v>
      </c>
      <c r="B65" s="7"/>
      <c r="C65" s="8"/>
      <c r="D65" s="57">
        <v>25206.5</v>
      </c>
      <c r="E65" s="57"/>
      <c r="F65" s="57"/>
      <c r="G65" s="57"/>
      <c r="H65" s="11"/>
      <c r="I65" s="11"/>
      <c r="J65" s="11"/>
      <c r="K65" s="11"/>
    </row>
    <row r="66" spans="1:11" x14ac:dyDescent="0.3">
      <c r="A66" s="21" t="s">
        <v>4</v>
      </c>
      <c r="B66" s="21"/>
      <c r="C66" s="21"/>
      <c r="D66" s="10">
        <v>2</v>
      </c>
      <c r="E66" s="10"/>
      <c r="F66" s="10"/>
      <c r="G66" s="10"/>
      <c r="H66" s="11"/>
      <c r="I66" s="11"/>
      <c r="J66" s="11"/>
      <c r="K66" s="11"/>
    </row>
    <row r="67" spans="1:11" ht="30" customHeight="1" x14ac:dyDescent="0.3">
      <c r="A67" s="6" t="s">
        <v>13</v>
      </c>
      <c r="B67" s="7"/>
      <c r="C67" s="8"/>
      <c r="D67" s="9">
        <f>D66*D65</f>
        <v>50413</v>
      </c>
      <c r="E67" s="10"/>
      <c r="F67" s="10"/>
      <c r="G67" s="10"/>
      <c r="H67" s="11"/>
      <c r="I67" s="11"/>
      <c r="J67" s="11"/>
      <c r="K67" s="11"/>
    </row>
    <row r="70" spans="1:11" ht="30.75" customHeight="1" x14ac:dyDescent="0.3">
      <c r="A70" s="48" t="s">
        <v>109</v>
      </c>
      <c r="B70" s="48"/>
      <c r="C70" s="48"/>
      <c r="D70" s="9">
        <f>D17+D34+D51+D67</f>
        <v>97520</v>
      </c>
      <c r="E70" s="10"/>
      <c r="F70" s="10"/>
      <c r="G70" s="10"/>
      <c r="H70" s="11"/>
      <c r="I70" s="11"/>
      <c r="J70" s="11"/>
      <c r="K70" s="11"/>
    </row>
    <row r="72" spans="1:11" x14ac:dyDescent="0.3">
      <c r="A72" t="s">
        <v>133</v>
      </c>
    </row>
  </sheetData>
  <mergeCells count="148">
    <mergeCell ref="H70:K70"/>
    <mergeCell ref="A70:C70"/>
    <mergeCell ref="D70:G70"/>
    <mergeCell ref="A67:C67"/>
    <mergeCell ref="D67:G67"/>
    <mergeCell ref="H67:K67"/>
    <mergeCell ref="A65:C65"/>
    <mergeCell ref="D65:G65"/>
    <mergeCell ref="H65:K65"/>
    <mergeCell ref="A66:C66"/>
    <mergeCell ref="D66:G66"/>
    <mergeCell ref="H66:K66"/>
    <mergeCell ref="A54:C64"/>
    <mergeCell ref="D54:G54"/>
    <mergeCell ref="H54:K54"/>
    <mergeCell ref="D55:G55"/>
    <mergeCell ref="H55:K55"/>
    <mergeCell ref="D56:G56"/>
    <mergeCell ref="H56:K56"/>
    <mergeCell ref="D57:G57"/>
    <mergeCell ref="H57:K57"/>
    <mergeCell ref="D58:G58"/>
    <mergeCell ref="D62:G62"/>
    <mergeCell ref="H62:K62"/>
    <mergeCell ref="D63:G63"/>
    <mergeCell ref="H63:K63"/>
    <mergeCell ref="D64:G64"/>
    <mergeCell ref="H64:K64"/>
    <mergeCell ref="H58:K58"/>
    <mergeCell ref="D59:G59"/>
    <mergeCell ref="H59:K59"/>
    <mergeCell ref="D60:G60"/>
    <mergeCell ref="H60:K60"/>
    <mergeCell ref="D61:G61"/>
    <mergeCell ref="H61:K61"/>
    <mergeCell ref="A51:C51"/>
    <mergeCell ref="D51:G51"/>
    <mergeCell ref="H51:K51"/>
    <mergeCell ref="A53:C53"/>
    <mergeCell ref="D53:G53"/>
    <mergeCell ref="H53:K53"/>
    <mergeCell ref="D48:G48"/>
    <mergeCell ref="H48:K48"/>
    <mergeCell ref="A49:C49"/>
    <mergeCell ref="D49:G49"/>
    <mergeCell ref="H49:K49"/>
    <mergeCell ref="A50:C50"/>
    <mergeCell ref="D50:G50"/>
    <mergeCell ref="H50:K50"/>
    <mergeCell ref="H41:K41"/>
    <mergeCell ref="D42:G42"/>
    <mergeCell ref="H42:K42"/>
    <mergeCell ref="D46:G46"/>
    <mergeCell ref="H46:K46"/>
    <mergeCell ref="D47:G47"/>
    <mergeCell ref="H47:K47"/>
    <mergeCell ref="A37:C48"/>
    <mergeCell ref="D37:G37"/>
    <mergeCell ref="H37:K37"/>
    <mergeCell ref="D38:G38"/>
    <mergeCell ref="H38:K38"/>
    <mergeCell ref="D39:G39"/>
    <mergeCell ref="H39:K39"/>
    <mergeCell ref="D40:G40"/>
    <mergeCell ref="H40:K40"/>
    <mergeCell ref="D41:G41"/>
    <mergeCell ref="D43:G43"/>
    <mergeCell ref="D44:G44"/>
    <mergeCell ref="D45:G45"/>
    <mergeCell ref="H43:K43"/>
    <mergeCell ref="H44:K44"/>
    <mergeCell ref="H45:K45"/>
    <mergeCell ref="A36:C36"/>
    <mergeCell ref="D36:G36"/>
    <mergeCell ref="H36:K36"/>
    <mergeCell ref="A32:C32"/>
    <mergeCell ref="D32:G32"/>
    <mergeCell ref="H32:K32"/>
    <mergeCell ref="A33:C33"/>
    <mergeCell ref="D33:G33"/>
    <mergeCell ref="H33:K33"/>
    <mergeCell ref="A34:C34"/>
    <mergeCell ref="D34:G34"/>
    <mergeCell ref="H34:K34"/>
    <mergeCell ref="D26:G26"/>
    <mergeCell ref="H26:K26"/>
    <mergeCell ref="D27:G27"/>
    <mergeCell ref="H27:K27"/>
    <mergeCell ref="A20:C31"/>
    <mergeCell ref="D20:G20"/>
    <mergeCell ref="H20:K20"/>
    <mergeCell ref="D21:G21"/>
    <mergeCell ref="H21:K21"/>
    <mergeCell ref="D28:G28"/>
    <mergeCell ref="H28:K28"/>
    <mergeCell ref="D29:G29"/>
    <mergeCell ref="H29:K29"/>
    <mergeCell ref="D25:G25"/>
    <mergeCell ref="H25:K25"/>
    <mergeCell ref="D30:G30"/>
    <mergeCell ref="H30:K30"/>
    <mergeCell ref="D31:G31"/>
    <mergeCell ref="H31:K31"/>
    <mergeCell ref="D22:G22"/>
    <mergeCell ref="H22:K22"/>
    <mergeCell ref="D23:G23"/>
    <mergeCell ref="H23:K23"/>
    <mergeCell ref="D24:G24"/>
    <mergeCell ref="M5:O5"/>
    <mergeCell ref="A6:C14"/>
    <mergeCell ref="A15:C15"/>
    <mergeCell ref="D15:G15"/>
    <mergeCell ref="H15:K15"/>
    <mergeCell ref="D13:G13"/>
    <mergeCell ref="H13:K13"/>
    <mergeCell ref="D14:G14"/>
    <mergeCell ref="H14:K14"/>
    <mergeCell ref="H10:K10"/>
    <mergeCell ref="D11:G11"/>
    <mergeCell ref="H11:K11"/>
    <mergeCell ref="D12:G12"/>
    <mergeCell ref="H12:K12"/>
    <mergeCell ref="D6:G6"/>
    <mergeCell ref="H6:K6"/>
    <mergeCell ref="D7:G7"/>
    <mergeCell ref="H7:K7"/>
    <mergeCell ref="D8:G8"/>
    <mergeCell ref="H8:K8"/>
    <mergeCell ref="D9:G9"/>
    <mergeCell ref="H9:K9"/>
    <mergeCell ref="D10:G10"/>
    <mergeCell ref="H24:K24"/>
    <mergeCell ref="A1:J1"/>
    <mergeCell ref="A3:K3"/>
    <mergeCell ref="A5:C5"/>
    <mergeCell ref="D5:G5"/>
    <mergeCell ref="H5:K5"/>
    <mergeCell ref="D18:G18"/>
    <mergeCell ref="H18:K18"/>
    <mergeCell ref="A19:C19"/>
    <mergeCell ref="D19:G19"/>
    <mergeCell ref="H19:K19"/>
    <mergeCell ref="A16:C16"/>
    <mergeCell ref="D16:G16"/>
    <mergeCell ref="H16:K16"/>
    <mergeCell ref="A17:C17"/>
    <mergeCell ref="D17:G17"/>
    <mergeCell ref="H17:K17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5"/>
  <sheetViews>
    <sheetView zoomScale="130" zoomScaleNormal="130" workbookViewId="0">
      <selection activeCell="A6" sqref="A6:C18"/>
    </sheetView>
  </sheetViews>
  <sheetFormatPr defaultRowHeight="14.4" x14ac:dyDescent="0.3"/>
  <cols>
    <col min="3" max="3" width="4.5546875" customWidth="1"/>
    <col min="6" max="6" width="6.33203125" customWidth="1"/>
    <col min="9" max="9" width="8.33203125" customWidth="1"/>
  </cols>
  <sheetData>
    <row r="1" spans="1:15" ht="21" x14ac:dyDescent="0.4">
      <c r="A1" s="25" t="s">
        <v>11</v>
      </c>
      <c r="B1" s="26"/>
      <c r="C1" s="26"/>
      <c r="D1" s="26"/>
      <c r="E1" s="26"/>
      <c r="F1" s="26"/>
      <c r="G1" s="26"/>
      <c r="H1" s="26"/>
      <c r="I1" s="26"/>
      <c r="J1" s="26"/>
    </row>
    <row r="3" spans="1:15" x14ac:dyDescent="0.3">
      <c r="A3" s="27" t="s">
        <v>110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5" spans="1:15" ht="30" customHeight="1" x14ac:dyDescent="0.3">
      <c r="A5" s="22" t="s">
        <v>1</v>
      </c>
      <c r="B5" s="22"/>
      <c r="C5" s="22"/>
      <c r="D5" s="39" t="s">
        <v>2</v>
      </c>
      <c r="E5" s="39"/>
      <c r="F5" s="39"/>
      <c r="G5" s="39"/>
      <c r="H5" s="10" t="s">
        <v>73</v>
      </c>
      <c r="I5" s="10"/>
      <c r="J5" s="10"/>
      <c r="K5" s="10"/>
      <c r="M5" s="24"/>
      <c r="N5" s="24"/>
      <c r="O5" s="24"/>
    </row>
    <row r="6" spans="1:15" ht="62.25" customHeight="1" x14ac:dyDescent="0.3">
      <c r="A6" s="12" t="s">
        <v>111</v>
      </c>
      <c r="B6" s="13"/>
      <c r="C6" s="14"/>
      <c r="D6" s="39" t="s">
        <v>112</v>
      </c>
      <c r="E6" s="39"/>
      <c r="F6" s="39"/>
      <c r="G6" s="39"/>
      <c r="H6" s="11"/>
      <c r="I6" s="11"/>
      <c r="J6" s="11"/>
      <c r="K6" s="11"/>
    </row>
    <row r="7" spans="1:15" ht="51.75" customHeight="1" x14ac:dyDescent="0.3">
      <c r="A7" s="15"/>
      <c r="B7" s="16"/>
      <c r="C7" s="17"/>
      <c r="D7" s="39" t="s">
        <v>113</v>
      </c>
      <c r="E7" s="39"/>
      <c r="F7" s="39"/>
      <c r="G7" s="39"/>
      <c r="H7" s="11"/>
      <c r="I7" s="11"/>
      <c r="J7" s="11"/>
      <c r="K7" s="11"/>
    </row>
    <row r="8" spans="1:15" x14ac:dyDescent="0.3">
      <c r="A8" s="15"/>
      <c r="B8" s="16"/>
      <c r="C8" s="17"/>
      <c r="D8" s="39" t="s">
        <v>114</v>
      </c>
      <c r="E8" s="39"/>
      <c r="F8" s="39"/>
      <c r="G8" s="39"/>
      <c r="H8" s="11"/>
      <c r="I8" s="11"/>
      <c r="J8" s="11"/>
      <c r="K8" s="11"/>
    </row>
    <row r="9" spans="1:15" ht="16.5" customHeight="1" x14ac:dyDescent="0.3">
      <c r="A9" s="15"/>
      <c r="B9" s="16"/>
      <c r="C9" s="17"/>
      <c r="D9" s="38" t="s">
        <v>115</v>
      </c>
      <c r="E9" s="38"/>
      <c r="F9" s="38"/>
      <c r="G9" s="38"/>
      <c r="H9" s="11"/>
      <c r="I9" s="11"/>
      <c r="J9" s="11"/>
      <c r="K9" s="11"/>
    </row>
    <row r="10" spans="1:15" x14ac:dyDescent="0.3">
      <c r="A10" s="15"/>
      <c r="B10" s="16"/>
      <c r="C10" s="17"/>
      <c r="D10" s="38" t="s">
        <v>116</v>
      </c>
      <c r="E10" s="38"/>
      <c r="F10" s="38"/>
      <c r="G10" s="38"/>
      <c r="H10" s="11"/>
      <c r="I10" s="11"/>
      <c r="J10" s="11"/>
      <c r="K10" s="11"/>
    </row>
    <row r="11" spans="1:15" ht="46.5" customHeight="1" x14ac:dyDescent="0.3">
      <c r="A11" s="15"/>
      <c r="B11" s="16"/>
      <c r="C11" s="17"/>
      <c r="D11" s="38" t="s">
        <v>117</v>
      </c>
      <c r="E11" s="38"/>
      <c r="F11" s="38"/>
      <c r="G11" s="38"/>
      <c r="H11" s="11"/>
      <c r="I11" s="11"/>
      <c r="J11" s="11"/>
      <c r="K11" s="11"/>
    </row>
    <row r="12" spans="1:15" ht="19.5" customHeight="1" x14ac:dyDescent="0.3">
      <c r="A12" s="15"/>
      <c r="B12" s="16"/>
      <c r="C12" s="17"/>
      <c r="D12" s="58" t="s">
        <v>118</v>
      </c>
      <c r="E12" s="59"/>
      <c r="F12" s="59"/>
      <c r="G12" s="60"/>
      <c r="H12" s="11"/>
      <c r="I12" s="11"/>
      <c r="J12" s="11"/>
      <c r="K12" s="11"/>
    </row>
    <row r="13" spans="1:15" ht="34.5" customHeight="1" x14ac:dyDescent="0.3">
      <c r="A13" s="15"/>
      <c r="B13" s="16"/>
      <c r="C13" s="17"/>
      <c r="D13" s="39" t="s">
        <v>119</v>
      </c>
      <c r="E13" s="39"/>
      <c r="F13" s="39"/>
      <c r="G13" s="39"/>
      <c r="H13" s="11"/>
      <c r="I13" s="11"/>
      <c r="J13" s="11"/>
      <c r="K13" s="11"/>
    </row>
    <row r="14" spans="1:15" ht="33.75" customHeight="1" x14ac:dyDescent="0.3">
      <c r="A14" s="15"/>
      <c r="B14" s="16"/>
      <c r="C14" s="17"/>
      <c r="D14" s="49" t="s">
        <v>120</v>
      </c>
      <c r="E14" s="39"/>
      <c r="F14" s="39"/>
      <c r="G14" s="39"/>
      <c r="H14" s="11"/>
      <c r="I14" s="11"/>
      <c r="J14" s="11"/>
      <c r="K14" s="11"/>
    </row>
    <row r="15" spans="1:15" ht="48" customHeight="1" x14ac:dyDescent="0.3">
      <c r="A15" s="15"/>
      <c r="B15" s="16"/>
      <c r="C15" s="17"/>
      <c r="D15" s="39" t="s">
        <v>121</v>
      </c>
      <c r="E15" s="39"/>
      <c r="F15" s="39"/>
      <c r="G15" s="39"/>
      <c r="H15" s="11"/>
      <c r="I15" s="11"/>
      <c r="J15" s="11"/>
      <c r="K15" s="11"/>
    </row>
    <row r="16" spans="1:15" ht="33" customHeight="1" x14ac:dyDescent="0.3">
      <c r="A16" s="15"/>
      <c r="B16" s="16"/>
      <c r="C16" s="17"/>
      <c r="D16" s="39" t="s">
        <v>122</v>
      </c>
      <c r="E16" s="39"/>
      <c r="F16" s="39"/>
      <c r="G16" s="39"/>
      <c r="H16" s="11"/>
      <c r="I16" s="11"/>
      <c r="J16" s="11"/>
      <c r="K16" s="11"/>
    </row>
    <row r="17" spans="1:11" ht="31.5" customHeight="1" x14ac:dyDescent="0.3">
      <c r="A17" s="15"/>
      <c r="B17" s="16"/>
      <c r="C17" s="17"/>
      <c r="D17" s="39" t="s">
        <v>123</v>
      </c>
      <c r="E17" s="39"/>
      <c r="F17" s="39"/>
      <c r="G17" s="39"/>
      <c r="H17" s="11"/>
      <c r="I17" s="11"/>
      <c r="J17" s="11"/>
      <c r="K17" s="11"/>
    </row>
    <row r="18" spans="1:11" ht="96" customHeight="1" x14ac:dyDescent="0.3">
      <c r="A18" s="15"/>
      <c r="B18" s="16"/>
      <c r="C18" s="17"/>
      <c r="D18" s="50" t="s">
        <v>124</v>
      </c>
      <c r="E18" s="51"/>
      <c r="F18" s="51"/>
      <c r="G18" s="52"/>
      <c r="H18" s="11"/>
      <c r="I18" s="11"/>
      <c r="J18" s="11"/>
      <c r="K18" s="11"/>
    </row>
    <row r="19" spans="1:11" ht="31.5" customHeight="1" x14ac:dyDescent="0.3">
      <c r="A19" s="6" t="s">
        <v>12</v>
      </c>
      <c r="B19" s="7"/>
      <c r="C19" s="8"/>
      <c r="D19" s="9">
        <v>1570248</v>
      </c>
      <c r="E19" s="9"/>
      <c r="F19" s="9"/>
      <c r="G19" s="9"/>
      <c r="H19" s="11"/>
      <c r="I19" s="11"/>
      <c r="J19" s="11"/>
      <c r="K19" s="11"/>
    </row>
    <row r="20" spans="1:11" ht="18" customHeight="1" x14ac:dyDescent="0.3">
      <c r="A20" s="21" t="s">
        <v>4</v>
      </c>
      <c r="B20" s="21"/>
      <c r="C20" s="21"/>
      <c r="D20" s="10">
        <v>1</v>
      </c>
      <c r="E20" s="10"/>
      <c r="F20" s="10"/>
      <c r="G20" s="10"/>
      <c r="H20" s="11"/>
      <c r="I20" s="11"/>
      <c r="J20" s="11"/>
      <c r="K20" s="11"/>
    </row>
    <row r="21" spans="1:11" ht="30" customHeight="1" x14ac:dyDescent="0.3">
      <c r="A21" s="6" t="s">
        <v>13</v>
      </c>
      <c r="B21" s="7"/>
      <c r="C21" s="8"/>
      <c r="D21" s="9">
        <f>D20*D19</f>
        <v>1570248</v>
      </c>
      <c r="E21" s="10"/>
      <c r="F21" s="10"/>
      <c r="G21" s="10"/>
      <c r="H21" s="11"/>
      <c r="I21" s="11"/>
      <c r="J21" s="11"/>
      <c r="K21" s="11"/>
    </row>
    <row r="22" spans="1:11" x14ac:dyDescent="0.3">
      <c r="D22" s="23"/>
      <c r="E22" s="23"/>
      <c r="F22" s="23"/>
      <c r="G22" s="23"/>
      <c r="H22" s="23"/>
      <c r="I22" s="23"/>
      <c r="J22" s="23"/>
      <c r="K22" s="23"/>
    </row>
    <row r="23" spans="1:11" ht="33" customHeight="1" x14ac:dyDescent="0.3">
      <c r="A23" s="48" t="s">
        <v>125</v>
      </c>
      <c r="B23" s="48"/>
      <c r="C23" s="48"/>
      <c r="D23" s="9">
        <f>D21</f>
        <v>1570248</v>
      </c>
      <c r="E23" s="10"/>
      <c r="F23" s="10"/>
      <c r="G23" s="10"/>
      <c r="H23" s="11"/>
      <c r="I23" s="11"/>
      <c r="J23" s="11"/>
      <c r="K23" s="11"/>
    </row>
    <row r="24" spans="1:11" ht="33" customHeight="1" x14ac:dyDescent="0.3"/>
    <row r="25" spans="1:11" x14ac:dyDescent="0.3">
      <c r="A25" t="s">
        <v>133</v>
      </c>
    </row>
  </sheetData>
  <mergeCells count="47">
    <mergeCell ref="M5:O5"/>
    <mergeCell ref="A1:J1"/>
    <mergeCell ref="A3:K3"/>
    <mergeCell ref="A5:C5"/>
    <mergeCell ref="D5:G5"/>
    <mergeCell ref="H5:K5"/>
    <mergeCell ref="D13:G13"/>
    <mergeCell ref="H13:K13"/>
    <mergeCell ref="D18:G18"/>
    <mergeCell ref="H18:K18"/>
    <mergeCell ref="D15:G15"/>
    <mergeCell ref="H15:K15"/>
    <mergeCell ref="D16:G16"/>
    <mergeCell ref="H16:K16"/>
    <mergeCell ref="D17:G17"/>
    <mergeCell ref="H17:K17"/>
    <mergeCell ref="D12:G12"/>
    <mergeCell ref="D19:G19"/>
    <mergeCell ref="H19:K19"/>
    <mergeCell ref="A20:C20"/>
    <mergeCell ref="D20:G20"/>
    <mergeCell ref="H20:K20"/>
    <mergeCell ref="A6:C18"/>
    <mergeCell ref="D6:G6"/>
    <mergeCell ref="H6:K6"/>
    <mergeCell ref="D7:G7"/>
    <mergeCell ref="H7:K7"/>
    <mergeCell ref="D8:G8"/>
    <mergeCell ref="H8:K8"/>
    <mergeCell ref="D14:G14"/>
    <mergeCell ref="H14:K14"/>
    <mergeCell ref="H12:K12"/>
    <mergeCell ref="D9:G9"/>
    <mergeCell ref="H9:K9"/>
    <mergeCell ref="D10:G10"/>
    <mergeCell ref="H10:K10"/>
    <mergeCell ref="D11:G11"/>
    <mergeCell ref="H11:K11"/>
    <mergeCell ref="A19:C19"/>
    <mergeCell ref="A23:C23"/>
    <mergeCell ref="D23:G23"/>
    <mergeCell ref="H23:K23"/>
    <mergeCell ref="A21:C21"/>
    <mergeCell ref="D21:G21"/>
    <mergeCell ref="H21:K21"/>
    <mergeCell ref="D22:G22"/>
    <mergeCell ref="H22:K2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2" sqref="B2"/>
    </sheetView>
  </sheetViews>
  <sheetFormatPr defaultRowHeight="14.4" x14ac:dyDescent="0.3"/>
  <cols>
    <col min="2" max="2" width="15" customWidth="1"/>
    <col min="3" max="3" width="14" bestFit="1" customWidth="1"/>
  </cols>
  <sheetData>
    <row r="1" spans="1:3" x14ac:dyDescent="0.3">
      <c r="B1" s="1" t="s">
        <v>131</v>
      </c>
      <c r="C1" t="s">
        <v>132</v>
      </c>
    </row>
    <row r="2" spans="1:3" x14ac:dyDescent="0.3">
      <c r="A2" t="s">
        <v>127</v>
      </c>
      <c r="B2" s="2">
        <v>783470</v>
      </c>
      <c r="C2" s="3">
        <f>B2*1.21</f>
        <v>947998.7</v>
      </c>
    </row>
    <row r="3" spans="1:3" x14ac:dyDescent="0.3">
      <c r="A3" t="s">
        <v>128</v>
      </c>
      <c r="B3" s="2">
        <v>97520</v>
      </c>
      <c r="C3" s="3">
        <f t="shared" ref="C3:C4" si="0">B3*1.21</f>
        <v>117999.2</v>
      </c>
    </row>
    <row r="4" spans="1:3" x14ac:dyDescent="0.3">
      <c r="A4" t="s">
        <v>129</v>
      </c>
      <c r="B4" s="2">
        <v>1570248</v>
      </c>
      <c r="C4" s="3">
        <f t="shared" si="0"/>
        <v>1900000.0799999998</v>
      </c>
    </row>
    <row r="5" spans="1:3" x14ac:dyDescent="0.3">
      <c r="B5" s="1"/>
      <c r="C5" s="3"/>
    </row>
    <row r="6" spans="1:3" x14ac:dyDescent="0.3">
      <c r="A6" t="s">
        <v>130</v>
      </c>
      <c r="B6" s="2">
        <f>SUM(B2:B4)</f>
        <v>2451238</v>
      </c>
      <c r="C6" s="4">
        <f>SUM(C2:C4)</f>
        <v>2965997.9799999995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část 1</vt:lpstr>
      <vt:lpstr>část 2</vt:lpstr>
      <vt:lpstr>část 3</vt:lpstr>
      <vt:lpstr>pomocný 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Burdova</dc:creator>
  <cp:lastModifiedBy>Zbyněk Tichý</cp:lastModifiedBy>
  <dcterms:created xsi:type="dcterms:W3CDTF">2018-12-10T11:59:31Z</dcterms:created>
  <dcterms:modified xsi:type="dcterms:W3CDTF">2019-01-15T08:52:10Z</dcterms:modified>
</cp:coreProperties>
</file>