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1"/>
  </bookViews>
  <sheets>
    <sheet name="CI" sheetId="1" r:id="rId1"/>
    <sheet name="VK" sheetId="5" r:id="rId2"/>
  </sheets>
  <definedNames/>
  <calcPr calcId="162913"/>
  <extLst/>
</workbook>
</file>

<file path=xl/sharedStrings.xml><?xml version="1.0" encoding="utf-8"?>
<sst xmlns="http://schemas.openxmlformats.org/spreadsheetml/2006/main" count="227" uniqueCount="133">
  <si>
    <t>Položka</t>
  </si>
  <si>
    <t>Předmět</t>
  </si>
  <si>
    <t>Ks</t>
  </si>
  <si>
    <t>Cena za kus bez DPH</t>
  </si>
  <si>
    <t>Maximální cena celkem bez DPH</t>
  </si>
  <si>
    <t>1A</t>
  </si>
  <si>
    <t>Výkonný notebook</t>
  </si>
  <si>
    <t>Konvertibilní notebook pro pracovníky poč. sítí</t>
  </si>
  <si>
    <t>Notebooky pro pracovníky poč. sítí</t>
  </si>
  <si>
    <t>Tablet s perem</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</si>
  <si>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</si>
  <si>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</si>
  <si>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</si>
  <si>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</si>
  <si>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</si>
  <si>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</si>
  <si>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</si>
  <si>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</si>
  <si>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</si>
  <si>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 v kovovém šasi</t>
  </si>
  <si>
    <t>Úhlopříčka displeje a typ</t>
  </si>
  <si>
    <t>17-17.3“ LED</t>
  </si>
  <si>
    <t>Rozlišení displeje</t>
  </si>
  <si>
    <t>2560x1440</t>
  </si>
  <si>
    <t>Dotykový displej</t>
  </si>
  <si>
    <t>ne</t>
  </si>
  <si>
    <t>Procesor:</t>
  </si>
  <si>
    <t>CPU x86-64 kompatibilní, PassMark CPU Mark min. 12450 bodů (2300 single thread) dle www.cpubenchmark.net, celková průměrná hodnota bodů ze všech měření del www.cpubenchmark.net</t>
  </si>
  <si>
    <t>Grafická karta dedikovaná</t>
  </si>
  <si>
    <t>ANO</t>
  </si>
  <si>
    <t>Grafická karta, paměť a výkon</t>
  </si>
  <si>
    <t>Grafická karta: 8GB GDDR5 paměti, Passmark Videocard Average G3D Mark min. 11000 (www.videocardbenchmark.net), výstup HDMI a DP (možno miniDP) ; podpora VR</t>
  </si>
  <si>
    <t>Paměť RAM</t>
  </si>
  <si>
    <t>16GB DDR4, 2666MHz</t>
  </si>
  <si>
    <t>Disk 1</t>
  </si>
  <si>
    <t>256GB SSD M.2 PCIe</t>
  </si>
  <si>
    <t>Disk 2</t>
  </si>
  <si>
    <t>1TB, 7200 rpm</t>
  </si>
  <si>
    <t>Síť</t>
  </si>
  <si>
    <t>1GBit ETH, WiFi 802.11 AC</t>
  </si>
  <si>
    <t>Další</t>
  </si>
  <si>
    <t>Bluetooth, kamera</t>
  </si>
  <si>
    <t>Vstupní a výstupní porty:</t>
  </si>
  <si>
    <t>Konektor na sluchátka</t>
  </si>
  <si>
    <t xml:space="preserve">USB porty: </t>
  </si>
  <si>
    <t>2x USB 3.x</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</si>
  <si>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</si>
  <si>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</si>
  <si>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t>
  </si>
  <si>
    <t>S numerickou částí, podsvícená</t>
  </si>
  <si>
    <t>Kapacita baterie</t>
  </si>
  <si>
    <t>min. 95 Wh</t>
  </si>
  <si>
    <t>Ostatní:</t>
  </si>
  <si>
    <t>Hmotnost</t>
  </si>
  <si>
    <t>maximálně 4.5 Kg</t>
  </si>
  <si>
    <t>Záruka typ a doba</t>
  </si>
  <si>
    <t>On-Site Next Business Day po dobu 2 let (na opravu do budovy MFC, Pasteurova 1, Ústí nad Labem, 40096 se dostaví servisní technik s reakcí do jednoho pracovního dne)</t>
  </si>
  <si>
    <t>Konvertibilní notebook (displej otočný o 360 stupňů)</t>
  </si>
  <si>
    <t>13.3-14.1“ IPS</t>
  </si>
  <si>
    <t>1920 x 1080 (Full HD)</t>
  </si>
  <si>
    <t>CPU x86-64 kompatibilní, PassMark CPU Mark min. 2450 bodů (1450 single thread) dle www.cpubenchmark.net, celková průměrná hodnota bodů ze všech měření del www.cpubenchmark.net</t>
  </si>
  <si>
    <t>4GB DDR4</t>
  </si>
  <si>
    <t>Disk</t>
  </si>
  <si>
    <t>256GB SSD</t>
  </si>
  <si>
    <t>1GBit ETH , WiFi 802.11 AC</t>
  </si>
  <si>
    <t>Bluetooth, HDMI, kamera</t>
  </si>
  <si>
    <t>3x USB (z toho min. 2xUSB 3.x)</t>
  </si>
  <si>
    <t>Klávesnice a touchpad</t>
  </si>
  <si>
    <t>Ano, vestavěné</t>
  </si>
  <si>
    <t>maximálně 1.8 Kg</t>
  </si>
  <si>
    <t>Záruka</t>
  </si>
  <si>
    <t>2 roky</t>
  </si>
  <si>
    <t>Notebook</t>
  </si>
  <si>
    <t>CPU x86-64 kompatibilní, PassMark CPU Mark min. 5050 bodů (1875 single thread) dle www.cpubenchmark.net, celková průměrná hodnota bodů ze všech měření del www.cpubenchmark.net</t>
  </si>
  <si>
    <t>Disk – jeden z uváděných</t>
  </si>
  <si>
    <t>Buď 1TB HDD, nebo 256GB SSD</t>
  </si>
  <si>
    <t>min. 40 Wh</t>
  </si>
  <si>
    <t>maximálně 1.75 Kg</t>
  </si>
  <si>
    <t>Tablet</t>
  </si>
  <si>
    <t>Právě 9,7“ IPS</t>
  </si>
  <si>
    <t>2048x1536</t>
  </si>
  <si>
    <t>Velikost vnitřního úložiště (interní paměť)</t>
  </si>
  <si>
    <t>Síť a bezdrátové připojení</t>
  </si>
  <si>
    <t>WiFi ac, bluetooth</t>
  </si>
  <si>
    <t>Kamera/Fotoaparát</t>
  </si>
  <si>
    <t>8 Mpx</t>
  </si>
  <si>
    <t>Kamera druhá</t>
  </si>
  <si>
    <t>1,2 Mpx</t>
  </si>
  <si>
    <t>Ostatní</t>
  </si>
  <si>
    <t>Senzory</t>
  </si>
  <si>
    <t>G-senzor, senzor okolního světla, kompas, gyro, čtečka otisku prstů</t>
  </si>
  <si>
    <t>Podpora pera/stylusu</t>
  </si>
  <si>
    <t>Výdrž</t>
  </si>
  <si>
    <t>alespoň 9 hodin</t>
  </si>
  <si>
    <t>maximálně 470 g</t>
  </si>
  <si>
    <t>Součást dodávky</t>
  </si>
  <si>
    <t>Pero/stylus</t>
  </si>
  <si>
    <t>aktivní dotykové pero s rozpoznáním síly přítlaku</t>
  </si>
  <si>
    <t>Celková cena uchazeče:</t>
  </si>
  <si>
    <t>Celková cena zadavatele:</t>
  </si>
  <si>
    <t>Doplňte</t>
  </si>
  <si>
    <t>Počítačová skříň: externi pozice 2x 5,25" + 1x 3,5", na předním panelu konektory 2x USB (z toho alespoň 1x USB 3), konektory na sluchátka a mikrofon
Zdroj: min 350W, aktivní PFC, 120mm ventilátor, konektory 24pin pro napájení základní desky, 4+4pin pro CPU, alespoň 2x SATA
Procesor: CPU x86-64 kompatibilní, integrované grafické jádro, PassMark CPU Mark min. 4650 bodů (1520single thread) dle www.cpubenchmark.net. Dodavatel uvede celkovou průměrnou hodnotu bodů ze všech měření. Tuto hodnotu zadavatel doporučuje doložit aktuálním printscreenem ze stránky www.cpubenchmark.net
Základní deska: podpora RAM až do 32GB, GLan (RJ-45), min 6x SATA konektor, min. 6x USB (z toho 4x USB3) na zadním panelu, výstupy integrované grafické karty min. D-SUB + DVI (HDMI navíc může také být)
Paměť RAM: 8GB DDR4 RAM
Disk: SSD, min 120GB
Operační systém: 64bitový operační systém, aktuální verze nabízená výrobcem. Kompatibilní se stávajícím počítačovým prostředím univerzity. OS podporovaný výrobcem (formou aktualizací) min. do roku 2025. Licence nesmí být formou upgrade ze starší verze OS
Nezaplombovaná case - oprávněným zaměstnancům zadavatele musí být i v záruční době umožněno otevření skříně počítače a instalace dalších komponent PC
Záruční doba: min. 2 roky</t>
  </si>
  <si>
    <t>Maximální</t>
  </si>
  <si>
    <t>úhlopříčka: 24"
rozlišení: 1920x1080
odezva: 1-3ms
podsvícení: LED
konektory:D-SUB,DVI,HDMI, jack
reproduktory: ano
Tolerance vadných pixelů: 3 vadné pixely jsou důvodem k reklamaci
Záruka: min. 2 roky</t>
  </si>
  <si>
    <t xml:space="preserve">  </t>
  </si>
  <si>
    <t>Nabídková cena bez DPH</t>
  </si>
  <si>
    <t>Počet</t>
  </si>
  <si>
    <t>Popis nabízeného zboží</t>
  </si>
  <si>
    <t>Požadované vlastnosti</t>
  </si>
  <si>
    <t>Název zboží</t>
  </si>
  <si>
    <t>Pozn. k ceně</t>
  </si>
  <si>
    <t>Cena bez DPH za jedn.</t>
  </si>
  <si>
    <t>Označ.</t>
  </si>
  <si>
    <t>Pozn.: Popis požadovaných vlastností může být delší než je velikost buňky (např.dvojklik na buňku zobrazí celý text).</t>
  </si>
  <si>
    <t>IČ:</t>
  </si>
  <si>
    <t>Doplňte název firmy</t>
  </si>
  <si>
    <t>Účastník doplní do zelených políček konkrétní zboží a komponenty, které nabízí.</t>
  </si>
  <si>
    <t>UPOZORNĚNÍ: Příloha má 2 listy</t>
  </si>
  <si>
    <t>Příloha č.1 - Podrobná specifikace položek - 1. list (CI)</t>
  </si>
  <si>
    <t>2A</t>
  </si>
  <si>
    <t>2B</t>
  </si>
  <si>
    <t>2C</t>
  </si>
  <si>
    <t>REK CI</t>
  </si>
  <si>
    <t>3A</t>
  </si>
  <si>
    <t>3C</t>
  </si>
  <si>
    <t>3B</t>
  </si>
  <si>
    <t>Příloha č.1 - Podrobná specifikace položek  - 2. list (VK)</t>
  </si>
  <si>
    <t>Velikost obrazovky: min. 13,3", max. 14"
Rozlišení obrazovky: min. 1920 x 1080
Procesor: x86-64 kompatibilní, min 4610bodů (průměr) dle www.cpubenchmark.net, single thread výkon min. 1720 bodů (průměr)
Paměť RAM: min. 4GB
Pevný disk: min. 256GB SSD
Klávesnice: podsvícená
Wifi: ano
Bluetooth: ano
Vstupní a výstupní porty: min. 3 x USB(2.0, 3.0), USB Type-C, 1x HDMI
Čtečka otiskuprstů: ano
Kombinovaný audio konektor: ano
Interní reproduktory: ano
Interní mikrofon: ano
Web kamera: ano
Polohovací zařízení: Touchpad
Hmotnost: max. 1,4kg
Operační systém : 64bit operační systém, aktuální verze nabízená výrobcem. Kompatibilní se stávajícím počítačovým prostředím univerzity. OS podporovaný výrobcem (formou aktualizací) min. do roku 2025. Licence nesmí být formou upgrade ze starší verze OS
Požadavky na servis: Zahájení a ukončení servisního zásahu v místě instalace.
Záruční doba: 2 roky</t>
  </si>
  <si>
    <t>Účastník:</t>
  </si>
  <si>
    <t>128GB vestavěného úložiště</t>
  </si>
  <si>
    <t xml:space="preserve">Počítač 2018 </t>
  </si>
  <si>
    <t xml:space="preserve">Monitor 24" s reproduktory </t>
  </si>
  <si>
    <t xml:space="preserve">Notebook na cesty 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</si>
</sst>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0">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b/>
      <sz val="11"/>
      <color rgb="FF000000"/>
      <name val="Arial"/>
      <family val="2"/>
    </font>
    <font>
      <b/>
      <sz val="12"/>
      <color rgb="FFFF0000"/>
      <name val="Arial"/>
      <family val="2"/>
    </font>
  </fonts>
  <fills count="13">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CCC"/>
        <bgColor indexed="64"/>
      </patternFill>
    </fill>
    <fill>
      <patternFill patternType="solid">
        <fgColor rgb="FFFFFFCC"/>
        <bgColor indexed="64"/>
      </patternFill>
    </fill>
    <fill>
      <patternFill patternType="solid">
        <fgColor rgb="FFCCFFCC"/>
        <bgColor indexed="64"/>
      </patternFill>
    </fill>
    <fill>
      <patternFill patternType="solid">
        <fgColor rgb="FFEFEFEF"/>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rgb="FF99FF99"/>
        <bgColor indexed="64"/>
      </patternFill>
    </fill>
    <fill>
      <patternFill patternType="solid">
        <fgColor rgb="FF00FF00"/>
        <bgColor indexed="64"/>
      </patternFill>
    </fill>
  </fills>
  <borders count="18">
    <border>
      <left/>
      <right/>
      <top/>
      <bottom/>
      <diagonal/>
    </border>
    <border>
      <left style="medium"/>
      <right/>
      <top style="medium"/>
      <bottom style="thin"/>
    </border>
    <border>
      <left style="medium"/>
      <right style="medium"/>
      <top style="medium"/>
      <bottom style="thin"/>
    </border>
    <border>
      <left/>
      <right style="medium"/>
      <top style="medium"/>
      <bottom style="thin"/>
    </border>
    <border>
      <left style="medium"/>
      <right/>
      <top style="medium"/>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style="thin"/>
      <top style="medium"/>
      <bottom/>
    </border>
    <border>
      <left style="medium"/>
      <right style="thin"/>
      <top style="medium"/>
      <bottom style="medium"/>
    </border>
    <border>
      <left style="medium"/>
      <right style="medium"/>
      <top/>
      <bottom style="medium"/>
    </border>
    <border>
      <left style="medium"/>
      <right style="medium"/>
      <top/>
      <bottom/>
    </border>
    <border>
      <left style="thin">
        <color rgb="FF000000"/>
      </left>
      <right style="thin">
        <color rgb="FF000000"/>
      </right>
      <top style="thin">
        <color rgb="FF000000"/>
      </top>
      <bottom style="thin">
        <color rgb="FF000000"/>
      </bottom>
    </border>
    <border>
      <left style="thin"/>
      <right style="thin"/>
      <top style="medium"/>
      <bottom style="thin"/>
    </border>
    <border>
      <left style="thin"/>
      <right style="medium"/>
      <top style="medium"/>
      <bottom style="thin"/>
    </border>
    <border>
      <left/>
      <right/>
      <top/>
      <bottom style="medium"/>
    </border>
    <border>
      <left style="medium"/>
      <right style="medium"/>
      <top style="thin"/>
      <bottom style="mediu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xf numFmtId="0" fontId="4" fillId="0" borderId="0">
      <alignment/>
      <protection/>
    </xf>
  </cellStyleXfs>
  <cellXfs count="65">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xf>
    <xf numFmtId="0" fontId="2" fillId="0" borderId="6" xfId="0" applyFont="1" applyBorder="1" applyAlignment="1">
      <alignment horizontal="center"/>
    </xf>
    <xf numFmtId="0" fontId="2" fillId="0" borderId="0" xfId="0" applyFont="1" applyBorder="1" applyAlignment="1">
      <alignment horizontal="left"/>
    </xf>
    <xf numFmtId="0" fontId="0" fillId="0" borderId="0" xfId="0" applyBorder="1"/>
    <xf numFmtId="0" fontId="2" fillId="2" borderId="5" xfId="0" applyFont="1" applyFill="1" applyBorder="1" applyAlignment="1">
      <alignment horizontal="left"/>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vertical="top" wrapText="1"/>
    </xf>
    <xf numFmtId="0" fontId="4" fillId="2" borderId="10" xfId="0" applyFont="1" applyFill="1" applyBorder="1" applyAlignment="1">
      <alignment vertical="top" wrapText="1"/>
    </xf>
    <xf numFmtId="0" fontId="5" fillId="2" borderId="10" xfId="0" applyFont="1" applyFill="1" applyBorder="1" applyAlignment="1">
      <alignment vertical="top" wrapText="1"/>
    </xf>
    <xf numFmtId="0" fontId="4" fillId="2" borderId="7" xfId="0" applyFont="1" applyFill="1" applyBorder="1" applyAlignment="1">
      <alignment vertical="top" wrapText="1"/>
    </xf>
    <xf numFmtId="0" fontId="4" fillId="2" borderId="5" xfId="0" applyFont="1" applyFill="1" applyBorder="1" applyAlignment="1">
      <alignment vertical="top" wrapText="1"/>
    </xf>
    <xf numFmtId="0" fontId="4" fillId="2" borderId="0" xfId="0" applyFont="1" applyFill="1" applyBorder="1" applyAlignment="1">
      <alignment vertical="top" wrapText="1"/>
    </xf>
    <xf numFmtId="0" fontId="4" fillId="3" borderId="4"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2" borderId="11" xfId="0" applyFont="1" applyFill="1" applyBorder="1" applyAlignment="1">
      <alignment vertical="top" wrapText="1"/>
    </xf>
    <xf numFmtId="0" fontId="6" fillId="3" borderId="4" xfId="0" applyFont="1" applyFill="1" applyBorder="1" applyAlignment="1">
      <alignment horizontal="center" vertical="top" wrapText="1"/>
    </xf>
    <xf numFmtId="0" fontId="6" fillId="3" borderId="6" xfId="0" applyFont="1" applyFill="1" applyBorder="1" applyAlignment="1">
      <alignment horizontal="center" vertical="top" wrapText="1"/>
    </xf>
    <xf numFmtId="0" fontId="1" fillId="2" borderId="10" xfId="0" applyFont="1" applyFill="1" applyBorder="1" applyAlignment="1">
      <alignment vertical="top" wrapText="1"/>
    </xf>
    <xf numFmtId="0" fontId="7" fillId="3" borderId="4" xfId="20" applyFill="1" applyBorder="1" applyAlignment="1" applyProtection="1">
      <alignment horizontal="center" vertical="top" wrapText="1"/>
      <protection/>
    </xf>
    <xf numFmtId="0" fontId="4" fillId="0" borderId="0" xfId="21" applyAlignment="1">
      <alignment indent="1"/>
      <protection/>
    </xf>
    <xf numFmtId="0" fontId="2" fillId="4" borderId="12" xfId="21" applyFont="1" applyFill="1" applyBorder="1" applyAlignment="1">
      <alignment horizontal="right" vertical="top"/>
      <protection/>
    </xf>
    <xf numFmtId="0" fontId="4" fillId="5" borderId="12" xfId="21" applyFill="1" applyBorder="1" applyAlignment="1">
      <alignment horizontal="left" vertical="top" wrapText="1"/>
      <protection/>
    </xf>
    <xf numFmtId="164" fontId="4" fillId="6" borderId="12" xfId="21" applyNumberFormat="1" applyFill="1" applyBorder="1" applyAlignment="1" applyProtection="1">
      <alignment horizontal="right" vertical="top"/>
      <protection locked="0"/>
    </xf>
    <xf numFmtId="0" fontId="8" fillId="5" borderId="12" xfId="21" applyFont="1" applyFill="1" applyBorder="1" applyAlignment="1">
      <alignment horizontal="center" vertical="top"/>
      <protection/>
    </xf>
    <xf numFmtId="49" fontId="4" fillId="6" borderId="12" xfId="21" applyNumberFormat="1" applyFill="1" applyBorder="1" applyAlignment="1" applyProtection="1">
      <alignment horizontal="left" vertical="top"/>
      <protection locked="0"/>
    </xf>
    <xf numFmtId="164" fontId="4" fillId="5" borderId="12" xfId="21" applyNumberFormat="1" applyFill="1" applyBorder="1" applyAlignment="1">
      <alignment horizontal="right" vertical="top"/>
      <protection/>
    </xf>
    <xf numFmtId="49" fontId="2" fillId="7" borderId="12" xfId="21" applyNumberFormat="1" applyFont="1" applyFill="1" applyBorder="1" applyAlignment="1">
      <alignment horizontal="center" vertical="top" wrapText="1"/>
      <protection/>
    </xf>
    <xf numFmtId="49" fontId="5" fillId="7" borderId="12" xfId="21" applyNumberFormat="1" applyFont="1" applyFill="1" applyBorder="1" applyAlignment="1">
      <alignment horizontal="center" vertical="top" wrapText="1"/>
      <protection/>
    </xf>
    <xf numFmtId="0" fontId="3" fillId="0" borderId="0" xfId="0" applyFont="1" applyBorder="1" applyAlignment="1">
      <alignment horizontal="center" wrapText="1"/>
    </xf>
    <xf numFmtId="0" fontId="2" fillId="0" borderId="13" xfId="0" applyFont="1" applyBorder="1" applyAlignment="1">
      <alignment horizontal="center"/>
    </xf>
    <xf numFmtId="0" fontId="2" fillId="8" borderId="14" xfId="0" applyFont="1" applyFill="1" applyBorder="1" applyAlignment="1">
      <alignment horizontal="center" wrapText="1"/>
    </xf>
    <xf numFmtId="0" fontId="3" fillId="0" borderId="15" xfId="0" applyFont="1" applyBorder="1" applyAlignment="1">
      <alignment horizontal="center" wrapText="1"/>
    </xf>
    <xf numFmtId="0" fontId="2" fillId="0" borderId="0" xfId="21" applyFont="1" applyAlignment="1">
      <alignment/>
      <protection/>
    </xf>
    <xf numFmtId="0" fontId="9" fillId="9" borderId="0" xfId="21" applyFont="1" applyFill="1" applyBorder="1" applyAlignment="1">
      <alignment/>
      <protection/>
    </xf>
    <xf numFmtId="0" fontId="2" fillId="5" borderId="12" xfId="21" applyFont="1" applyFill="1" applyBorder="1" applyAlignment="1">
      <alignment horizontal="left" vertical="top" wrapText="1"/>
      <protection/>
    </xf>
    <xf numFmtId="0" fontId="4" fillId="5" borderId="12" xfId="21" applyFont="1" applyFill="1" applyBorder="1" applyAlignment="1">
      <alignment horizontal="left" vertical="top" wrapText="1"/>
      <protection/>
    </xf>
    <xf numFmtId="0" fontId="7" fillId="3" borderId="5" xfId="20" applyFill="1" applyBorder="1" applyAlignment="1" applyProtection="1">
      <alignment horizontal="center" vertical="top" wrapText="1"/>
      <protection/>
    </xf>
    <xf numFmtId="0" fontId="1" fillId="2" borderId="5" xfId="0" applyFont="1" applyFill="1" applyBorder="1" applyAlignment="1">
      <alignment horizontal="left" vertical="top" wrapText="1"/>
    </xf>
    <xf numFmtId="0" fontId="4" fillId="3" borderId="5" xfId="0" applyFont="1" applyFill="1" applyBorder="1" applyAlignment="1">
      <alignment horizontal="center" vertical="top" wrapText="1"/>
    </xf>
    <xf numFmtId="0" fontId="9" fillId="10" borderId="0" xfId="0" applyFont="1" applyFill="1" applyAlignment="1">
      <alignment horizontal="center"/>
    </xf>
    <xf numFmtId="0" fontId="2" fillId="2" borderId="16" xfId="0" applyFont="1" applyFill="1" applyBorder="1" applyAlignment="1">
      <alignment horizontal="left"/>
    </xf>
    <xf numFmtId="0" fontId="2" fillId="2" borderId="6" xfId="0" applyFont="1" applyFill="1" applyBorder="1" applyAlignment="1">
      <alignment horizontal="left" vertical="top" wrapText="1"/>
    </xf>
    <xf numFmtId="0" fontId="2" fillId="2" borderId="5" xfId="0" applyFont="1" applyFill="1" applyBorder="1" applyAlignment="1">
      <alignment horizontal="center" vertical="top" wrapText="1"/>
    </xf>
    <xf numFmtId="3" fontId="4" fillId="11" borderId="5" xfId="0" applyNumberFormat="1" applyFont="1" applyFill="1" applyBorder="1" applyAlignment="1">
      <alignment horizontal="left" vertical="top" wrapText="1"/>
    </xf>
    <xf numFmtId="0" fontId="6" fillId="3" borderId="5"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12" borderId="2" xfId="0" applyFont="1" applyFill="1" applyBorder="1" applyAlignment="1">
      <alignment horizontal="center"/>
    </xf>
    <xf numFmtId="0" fontId="2" fillId="8" borderId="17" xfId="0" applyFont="1" applyFill="1" applyBorder="1" applyAlignment="1">
      <alignment horizontal="center"/>
    </xf>
    <xf numFmtId="49" fontId="2" fillId="7" borderId="12" xfId="21" applyNumberFormat="1" applyFont="1" applyFill="1" applyBorder="1" applyAlignment="1">
      <alignment horizontal="center" vertical="top" wrapText="1"/>
      <protection/>
    </xf>
    <xf numFmtId="0" fontId="4" fillId="0" borderId="0" xfId="21" applyAlignment="1">
      <alignment indent="1"/>
      <protection/>
    </xf>
    <xf numFmtId="49" fontId="4" fillId="6" borderId="12" xfId="21" applyNumberFormat="1" applyFill="1" applyBorder="1" applyAlignment="1" applyProtection="1">
      <alignment horizontal="left" vertical="top"/>
      <protection locked="0"/>
    </xf>
    <xf numFmtId="0" fontId="4" fillId="5" borderId="12" xfId="21" applyFill="1" applyBorder="1" applyAlignment="1">
      <alignment horizontal="left" vertical="top" wrapText="1"/>
      <protection/>
    </xf>
    <xf numFmtId="0" fontId="2" fillId="0" borderId="0" xfId="21" applyFont="1" applyAlignment="1">
      <alignment horizontal="center"/>
      <protection/>
    </xf>
    <xf numFmtId="0" fontId="9" fillId="10" borderId="0" xfId="21" applyFont="1" applyFill="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38100</xdr:rowOff>
    </xdr:from>
    <xdr:to>
      <xdr:col>10</xdr:col>
      <xdr:colOff>895350</xdr:colOff>
      <xdr:row>7</xdr:row>
      <xdr:rowOff>66675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906625" y="38100"/>
          <a:ext cx="179070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03"/>
  <sheetViews>
    <sheetView workbookViewId="0" topLeftCell="A82">
      <selection activeCell="D94" sqref="D94:E94"/>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55" t="s">
        <v>118</v>
      </c>
      <c r="B7" s="55"/>
      <c r="C7" s="55"/>
      <c r="D7" s="55"/>
      <c r="E7" s="55"/>
    </row>
    <row r="8" spans="1:5" ht="15.75">
      <c r="A8" s="49" t="s">
        <v>117</v>
      </c>
      <c r="B8" s="49"/>
      <c r="C8" s="49"/>
      <c r="D8" s="49"/>
      <c r="E8" s="49"/>
    </row>
    <row r="9" spans="1:5" ht="15">
      <c r="A9" s="1"/>
      <c r="B9" s="1"/>
      <c r="C9" s="1"/>
      <c r="D9" s="1"/>
      <c r="E9" s="1"/>
    </row>
    <row r="10" spans="1:5" ht="15.75" thickBot="1">
      <c r="A10" s="56"/>
      <c r="B10" s="56"/>
      <c r="C10" s="56"/>
      <c r="D10" s="56"/>
      <c r="E10" s="56"/>
    </row>
    <row r="11" spans="1:5" ht="27" thickBot="1">
      <c r="A11" s="2" t="s">
        <v>0</v>
      </c>
      <c r="B11" s="3" t="s">
        <v>1</v>
      </c>
      <c r="C11" s="4" t="s">
        <v>2</v>
      </c>
      <c r="D11" s="39" t="s">
        <v>3</v>
      </c>
      <c r="E11" s="40" t="s">
        <v>4</v>
      </c>
    </row>
    <row r="12" spans="1:5" ht="15.75" thickBot="1">
      <c r="A12" s="5" t="s">
        <v>5</v>
      </c>
      <c r="B12" s="6" t="s">
        <v>6</v>
      </c>
      <c r="C12" s="7">
        <v>1</v>
      </c>
      <c r="D12" s="41">
        <v>52892</v>
      </c>
      <c r="E12" s="7">
        <f>C12*D12</f>
        <v>52892</v>
      </c>
    </row>
    <row r="13" spans="1:5" ht="15.75" thickBot="1">
      <c r="A13" s="1"/>
      <c r="B13" s="8"/>
      <c r="C13" s="1"/>
      <c r="D13" s="38"/>
      <c r="E13" s="1"/>
    </row>
    <row r="14" spans="1:5" ht="27" thickBot="1">
      <c r="A14" s="2" t="s">
        <v>0</v>
      </c>
      <c r="B14" s="3" t="s">
        <v>1</v>
      </c>
      <c r="C14" s="4" t="s">
        <v>2</v>
      </c>
      <c r="D14" s="39" t="s">
        <v>3</v>
      </c>
      <c r="E14" s="40" t="s">
        <v>4</v>
      </c>
    </row>
    <row r="15" spans="1:5" ht="15.75" thickBot="1">
      <c r="A15" s="5" t="s">
        <v>119</v>
      </c>
      <c r="B15" s="6" t="s">
        <v>7</v>
      </c>
      <c r="C15" s="7">
        <v>1</v>
      </c>
      <c r="D15" s="7">
        <v>10744</v>
      </c>
      <c r="E15" s="4">
        <f>C15*D15</f>
        <v>10744</v>
      </c>
    </row>
    <row r="16" spans="1:5" ht="15.75" thickBot="1">
      <c r="A16" s="5" t="s">
        <v>120</v>
      </c>
      <c r="B16" s="6" t="s">
        <v>8</v>
      </c>
      <c r="C16" s="7">
        <v>2</v>
      </c>
      <c r="D16" s="7">
        <v>11570</v>
      </c>
      <c r="E16" s="4">
        <f>C16*D16</f>
        <v>23140</v>
      </c>
    </row>
    <row r="17" spans="1:5" ht="15.75" thickBot="1">
      <c r="A17" s="5" t="s">
        <v>121</v>
      </c>
      <c r="B17" s="6" t="s">
        <v>9</v>
      </c>
      <c r="C17" s="7">
        <v>1</v>
      </c>
      <c r="D17" s="7">
        <v>11157</v>
      </c>
      <c r="E17" s="7">
        <f>C17*D17</f>
        <v>11157</v>
      </c>
    </row>
    <row r="18" spans="1:5" ht="15">
      <c r="A18" s="1"/>
      <c r="B18" s="8"/>
      <c r="C18" s="1"/>
      <c r="D18" s="9"/>
      <c r="E18" s="9"/>
    </row>
    <row r="19" ht="15.75" thickBot="1"/>
    <row r="20" spans="1:5" ht="15">
      <c r="A20" s="57" t="s">
        <v>116</v>
      </c>
      <c r="B20" s="57"/>
      <c r="C20" s="57"/>
      <c r="D20" s="57"/>
      <c r="E20" s="57"/>
    </row>
    <row r="21" spans="1:5" ht="15">
      <c r="A21" s="58" t="s">
        <v>122</v>
      </c>
      <c r="B21" s="58"/>
      <c r="C21" s="58"/>
      <c r="D21" s="58"/>
      <c r="E21" s="58"/>
    </row>
    <row r="22" spans="1:5" ht="25.5">
      <c r="A22" s="10" t="s">
        <v>5</v>
      </c>
      <c r="B22" s="50" t="s">
        <v>10</v>
      </c>
      <c r="C22" s="50"/>
      <c r="D22" s="11" t="s">
        <v>11</v>
      </c>
      <c r="E22" s="12"/>
    </row>
    <row r="23" spans="1:5" ht="25.5">
      <c r="A23" s="13" t="str">
        <f>B12</f>
        <v>Výkonný notebook</v>
      </c>
      <c r="B23" s="51"/>
      <c r="C23" s="51"/>
      <c r="D23" s="15" t="s">
        <v>12</v>
      </c>
      <c r="E23" s="16"/>
    </row>
    <row r="24" spans="1:5" ht="15">
      <c r="A24" s="17" t="s">
        <v>13</v>
      </c>
      <c r="B24" s="52">
        <f>C12</f>
        <v>1</v>
      </c>
      <c r="C24" s="52"/>
      <c r="D24" s="15" t="s">
        <v>14</v>
      </c>
      <c r="E24" s="16"/>
    </row>
    <row r="25" spans="1:5" ht="25.5">
      <c r="A25" s="18" t="s">
        <v>15</v>
      </c>
      <c r="B25" s="53"/>
      <c r="C25" s="53"/>
      <c r="D25" s="14" t="s">
        <v>16</v>
      </c>
      <c r="E25" s="16"/>
    </row>
    <row r="26" spans="1:5" ht="15">
      <c r="A26" s="19" t="s">
        <v>17</v>
      </c>
      <c r="B26" s="20" t="s">
        <v>18</v>
      </c>
      <c r="C26" s="20" t="s">
        <v>19</v>
      </c>
      <c r="D26" s="54"/>
      <c r="E26" s="54"/>
    </row>
    <row r="27" spans="1:5" ht="15">
      <c r="A27" s="21"/>
      <c r="B27" s="20" t="s">
        <v>20</v>
      </c>
      <c r="C27" s="20" t="s">
        <v>21</v>
      </c>
      <c r="D27" s="22"/>
      <c r="E27" s="23"/>
    </row>
    <row r="28" spans="1:5" ht="15">
      <c r="A28" s="24"/>
      <c r="B28" s="17" t="s">
        <v>22</v>
      </c>
      <c r="C28" s="17" t="s">
        <v>23</v>
      </c>
      <c r="D28" s="25"/>
      <c r="E28" s="26"/>
    </row>
    <row r="29" spans="1:5" ht="15">
      <c r="A29" s="24"/>
      <c r="B29" s="17" t="s">
        <v>24</v>
      </c>
      <c r="C29" s="17" t="s">
        <v>25</v>
      </c>
      <c r="D29" s="25"/>
      <c r="E29" s="26"/>
    </row>
    <row r="30" spans="1:5" ht="89.25">
      <c r="A30" s="24"/>
      <c r="B30" s="17" t="s">
        <v>26</v>
      </c>
      <c r="C30" s="27" t="s">
        <v>27</v>
      </c>
      <c r="D30" s="22"/>
      <c r="E30" s="23"/>
    </row>
    <row r="31" spans="1:5" ht="15">
      <c r="A31" s="24"/>
      <c r="B31" s="17" t="s">
        <v>28</v>
      </c>
      <c r="C31" s="27" t="s">
        <v>29</v>
      </c>
      <c r="D31" s="22"/>
      <c r="E31" s="23"/>
    </row>
    <row r="32" spans="1:5" ht="76.5">
      <c r="A32" s="24"/>
      <c r="B32" s="17" t="s">
        <v>30</v>
      </c>
      <c r="C32" s="27" t="s">
        <v>31</v>
      </c>
      <c r="D32" s="22"/>
      <c r="E32" s="23"/>
    </row>
    <row r="33" spans="1:5" ht="15">
      <c r="A33" s="24"/>
      <c r="B33" s="17" t="s">
        <v>32</v>
      </c>
      <c r="C33" s="17" t="s">
        <v>33</v>
      </c>
      <c r="D33" s="46"/>
      <c r="E33" s="46"/>
    </row>
    <row r="34" spans="1:5" ht="15">
      <c r="A34" s="24"/>
      <c r="B34" s="17" t="s">
        <v>34</v>
      </c>
      <c r="C34" s="17" t="s">
        <v>35</v>
      </c>
      <c r="D34" s="28"/>
      <c r="E34" s="23"/>
    </row>
    <row r="35" spans="1:5" ht="15">
      <c r="A35" s="24"/>
      <c r="B35" s="17" t="s">
        <v>36</v>
      </c>
      <c r="C35" s="17" t="s">
        <v>37</v>
      </c>
      <c r="D35" s="28"/>
      <c r="E35" s="23"/>
    </row>
    <row r="36" spans="1:5" ht="15">
      <c r="A36" s="24"/>
      <c r="B36" s="17" t="s">
        <v>38</v>
      </c>
      <c r="C36" s="17" t="s">
        <v>39</v>
      </c>
      <c r="D36" s="46"/>
      <c r="E36" s="46"/>
    </row>
    <row r="37" spans="1:5" ht="15">
      <c r="A37" s="24"/>
      <c r="B37" s="17" t="s">
        <v>40</v>
      </c>
      <c r="C37" s="17" t="s">
        <v>41</v>
      </c>
      <c r="D37" s="28"/>
      <c r="E37" s="23"/>
    </row>
    <row r="38" spans="1:5" ht="15">
      <c r="A38" s="24"/>
      <c r="B38" s="24" t="s">
        <v>42</v>
      </c>
      <c r="C38" s="17" t="s">
        <v>43</v>
      </c>
      <c r="D38" s="22"/>
      <c r="E38" s="23"/>
    </row>
    <row r="39" spans="1:5" ht="15">
      <c r="A39" s="21"/>
      <c r="B39" s="20" t="s">
        <v>44</v>
      </c>
      <c r="C39" s="17" t="s">
        <v>45</v>
      </c>
      <c r="D39" s="22"/>
      <c r="E39" s="23"/>
    </row>
    <row r="40" spans="1:5" ht="102">
      <c r="A40" s="21"/>
      <c r="B40" s="17" t="s">
        <v>46</v>
      </c>
      <c r="C40" s="27" t="s">
        <v>47</v>
      </c>
      <c r="D40" s="22"/>
      <c r="E40" s="23"/>
    </row>
    <row r="41" spans="1:5" ht="15">
      <c r="A41" s="21"/>
      <c r="B41" s="17" t="s">
        <v>48</v>
      </c>
      <c r="C41" s="27" t="s">
        <v>49</v>
      </c>
      <c r="D41" s="22"/>
      <c r="E41" s="23"/>
    </row>
    <row r="42" spans="1:5" ht="15">
      <c r="A42" s="21"/>
      <c r="B42" s="17" t="s">
        <v>50</v>
      </c>
      <c r="C42" s="27" t="s">
        <v>51</v>
      </c>
      <c r="D42" s="22"/>
      <c r="E42" s="23"/>
    </row>
    <row r="43" spans="1:5" ht="15">
      <c r="A43" s="20" t="s">
        <v>52</v>
      </c>
      <c r="B43" s="17" t="s">
        <v>53</v>
      </c>
      <c r="C43" s="27" t="s">
        <v>54</v>
      </c>
      <c r="D43" s="22"/>
      <c r="E43" s="23"/>
    </row>
    <row r="44" spans="1:5" ht="23.85" customHeight="1">
      <c r="A44" s="20" t="s">
        <v>55</v>
      </c>
      <c r="B44" s="47" t="s">
        <v>56</v>
      </c>
      <c r="C44" s="47"/>
      <c r="D44" s="48"/>
      <c r="E44" s="48"/>
    </row>
    <row r="45" ht="15.75" thickBot="1"/>
    <row r="46" spans="1:5" ht="26.25" thickBot="1">
      <c r="A46" s="10" t="s">
        <v>119</v>
      </c>
      <c r="B46" s="50" t="s">
        <v>10</v>
      </c>
      <c r="C46" s="50"/>
      <c r="D46" s="11" t="s">
        <v>11</v>
      </c>
      <c r="E46" s="12"/>
    </row>
    <row r="47" spans="1:5" ht="27" customHeight="1">
      <c r="A47" s="13" t="str">
        <f>B15</f>
        <v>Konvertibilní notebook pro pracovníky poč. sítí</v>
      </c>
      <c r="B47" s="51"/>
      <c r="C47" s="51"/>
      <c r="D47" s="15" t="s">
        <v>12</v>
      </c>
      <c r="E47" s="16"/>
    </row>
    <row r="48" spans="1:5" ht="15">
      <c r="A48" s="17" t="s">
        <v>13</v>
      </c>
      <c r="B48" s="52">
        <f>C15</f>
        <v>1</v>
      </c>
      <c r="C48" s="52"/>
      <c r="D48" s="15" t="s">
        <v>14</v>
      </c>
      <c r="E48" s="16"/>
    </row>
    <row r="49" spans="1:5" ht="25.5">
      <c r="A49" s="18" t="s">
        <v>15</v>
      </c>
      <c r="B49" s="53"/>
      <c r="C49" s="53"/>
      <c r="D49" s="14" t="s">
        <v>16</v>
      </c>
      <c r="E49" s="16"/>
    </row>
    <row r="50" spans="1:5" ht="25.5">
      <c r="A50" s="19" t="s">
        <v>17</v>
      </c>
      <c r="B50" s="20" t="s">
        <v>18</v>
      </c>
      <c r="C50" s="20" t="s">
        <v>57</v>
      </c>
      <c r="D50" s="54"/>
      <c r="E50" s="54"/>
    </row>
    <row r="51" spans="1:5" ht="15">
      <c r="A51" s="21"/>
      <c r="B51" s="20" t="s">
        <v>20</v>
      </c>
      <c r="C51" s="20" t="s">
        <v>58</v>
      </c>
      <c r="D51" s="22"/>
      <c r="E51" s="23"/>
    </row>
    <row r="52" spans="1:5" ht="15">
      <c r="A52" s="24"/>
      <c r="B52" s="17" t="s">
        <v>22</v>
      </c>
      <c r="C52" s="17" t="s">
        <v>59</v>
      </c>
      <c r="D52" s="25"/>
      <c r="E52" s="26"/>
    </row>
    <row r="53" spans="1:5" ht="15">
      <c r="A53" s="24"/>
      <c r="B53" s="17" t="s">
        <v>24</v>
      </c>
      <c r="C53" s="17" t="s">
        <v>29</v>
      </c>
      <c r="D53" s="25"/>
      <c r="E53" s="26"/>
    </row>
    <row r="54" spans="1:5" ht="89.25">
      <c r="A54" s="24"/>
      <c r="B54" s="17" t="s">
        <v>26</v>
      </c>
      <c r="C54" s="27" t="s">
        <v>60</v>
      </c>
      <c r="D54" s="22"/>
      <c r="E54" s="23"/>
    </row>
    <row r="55" spans="1:5" ht="15">
      <c r="A55" s="24"/>
      <c r="B55" s="17" t="s">
        <v>32</v>
      </c>
      <c r="C55" s="17" t="s">
        <v>61</v>
      </c>
      <c r="D55" s="46"/>
      <c r="E55" s="46"/>
    </row>
    <row r="56" spans="1:5" ht="15">
      <c r="A56" s="24"/>
      <c r="B56" s="17" t="s">
        <v>62</v>
      </c>
      <c r="C56" s="17" t="s">
        <v>63</v>
      </c>
      <c r="D56" s="28"/>
      <c r="E56" s="23"/>
    </row>
    <row r="57" spans="1:5" ht="15">
      <c r="A57" s="24"/>
      <c r="B57" s="17" t="s">
        <v>38</v>
      </c>
      <c r="C57" s="17" t="s">
        <v>64</v>
      </c>
      <c r="D57" s="46"/>
      <c r="E57" s="46"/>
    </row>
    <row r="58" spans="1:5" ht="15">
      <c r="A58" s="24"/>
      <c r="B58" s="17" t="s">
        <v>40</v>
      </c>
      <c r="C58" s="17" t="s">
        <v>65</v>
      </c>
      <c r="D58" s="28"/>
      <c r="E58" s="23"/>
    </row>
    <row r="59" spans="1:5" ht="15">
      <c r="A59" s="21"/>
      <c r="B59" s="20" t="s">
        <v>44</v>
      </c>
      <c r="C59" s="17" t="s">
        <v>66</v>
      </c>
      <c r="D59" s="22"/>
      <c r="E59" s="23"/>
    </row>
    <row r="60" spans="1:5" ht="102">
      <c r="A60" s="21"/>
      <c r="B60" s="17" t="s">
        <v>46</v>
      </c>
      <c r="C60" s="27" t="s">
        <v>47</v>
      </c>
      <c r="D60" s="22"/>
      <c r="E60" s="23"/>
    </row>
    <row r="61" spans="1:5" ht="15">
      <c r="A61" s="21"/>
      <c r="B61" s="17" t="s">
        <v>67</v>
      </c>
      <c r="C61" s="27" t="s">
        <v>68</v>
      </c>
      <c r="D61" s="22"/>
      <c r="E61" s="23"/>
    </row>
    <row r="62" spans="1:5" ht="15">
      <c r="A62" s="20" t="s">
        <v>52</v>
      </c>
      <c r="B62" s="17" t="s">
        <v>53</v>
      </c>
      <c r="C62" s="27" t="s">
        <v>69</v>
      </c>
      <c r="D62" s="22"/>
      <c r="E62" s="23"/>
    </row>
    <row r="63" spans="1:5" ht="13.9" customHeight="1">
      <c r="A63" s="20" t="s">
        <v>70</v>
      </c>
      <c r="B63" s="47" t="s">
        <v>71</v>
      </c>
      <c r="C63" s="47"/>
      <c r="D63" s="48"/>
      <c r="E63" s="48"/>
    </row>
    <row r="64" ht="15.75" thickBot="1"/>
    <row r="65" spans="1:5" ht="26.25" thickBot="1">
      <c r="A65" s="10" t="s">
        <v>120</v>
      </c>
      <c r="B65" s="50" t="s">
        <v>10</v>
      </c>
      <c r="C65" s="50"/>
      <c r="D65" s="11" t="s">
        <v>11</v>
      </c>
      <c r="E65" s="12"/>
    </row>
    <row r="66" spans="1:5" ht="25.5">
      <c r="A66" s="13" t="str">
        <f>B16</f>
        <v>Notebooky pro pracovníky poč. sítí</v>
      </c>
      <c r="B66" s="51"/>
      <c r="C66" s="51"/>
      <c r="D66" s="15" t="s">
        <v>12</v>
      </c>
      <c r="E66" s="16"/>
    </row>
    <row r="67" spans="1:5" ht="15">
      <c r="A67" s="17" t="s">
        <v>13</v>
      </c>
      <c r="B67" s="52">
        <f>C16</f>
        <v>2</v>
      </c>
      <c r="C67" s="52"/>
      <c r="D67" s="15" t="s">
        <v>14</v>
      </c>
      <c r="E67" s="16"/>
    </row>
    <row r="68" spans="1:5" ht="27.75" customHeight="1">
      <c r="A68" s="18" t="s">
        <v>15</v>
      </c>
      <c r="B68" s="53"/>
      <c r="C68" s="53"/>
      <c r="D68" s="14" t="s">
        <v>16</v>
      </c>
      <c r="E68" s="16"/>
    </row>
    <row r="69" spans="1:5" ht="15">
      <c r="A69" s="19" t="s">
        <v>17</v>
      </c>
      <c r="B69" s="20" t="s">
        <v>18</v>
      </c>
      <c r="C69" s="20" t="s">
        <v>72</v>
      </c>
      <c r="D69" s="54"/>
      <c r="E69" s="54"/>
    </row>
    <row r="70" spans="1:5" ht="15">
      <c r="A70" s="21"/>
      <c r="B70" s="20" t="s">
        <v>20</v>
      </c>
      <c r="C70" s="20" t="s">
        <v>58</v>
      </c>
      <c r="D70" s="22"/>
      <c r="E70" s="23"/>
    </row>
    <row r="71" spans="1:5" ht="15">
      <c r="A71" s="24"/>
      <c r="B71" s="17" t="s">
        <v>22</v>
      </c>
      <c r="C71" s="17" t="s">
        <v>59</v>
      </c>
      <c r="D71" s="25"/>
      <c r="E71" s="26"/>
    </row>
    <row r="72" spans="1:5" ht="89.25">
      <c r="A72" s="24"/>
      <c r="B72" s="17" t="s">
        <v>26</v>
      </c>
      <c r="C72" s="27" t="s">
        <v>73</v>
      </c>
      <c r="D72" s="22"/>
      <c r="E72" s="23"/>
    </row>
    <row r="73" spans="1:5" ht="15">
      <c r="A73" s="24"/>
      <c r="B73" s="17" t="s">
        <v>32</v>
      </c>
      <c r="C73" s="17" t="s">
        <v>61</v>
      </c>
      <c r="D73" s="46"/>
      <c r="E73" s="46"/>
    </row>
    <row r="74" spans="1:5" ht="15">
      <c r="A74" s="24"/>
      <c r="B74" s="17" t="s">
        <v>74</v>
      </c>
      <c r="C74" s="17" t="s">
        <v>75</v>
      </c>
      <c r="D74" s="28"/>
      <c r="E74" s="23"/>
    </row>
    <row r="75" spans="1:5" ht="15">
      <c r="A75" s="24"/>
      <c r="B75" s="17" t="s">
        <v>38</v>
      </c>
      <c r="C75" s="17" t="s">
        <v>39</v>
      </c>
      <c r="D75" s="46"/>
      <c r="E75" s="46"/>
    </row>
    <row r="76" spans="1:5" ht="15">
      <c r="A76" s="24"/>
      <c r="B76" s="17" t="s">
        <v>40</v>
      </c>
      <c r="C76" s="17" t="s">
        <v>65</v>
      </c>
      <c r="D76" s="28"/>
      <c r="E76" s="23"/>
    </row>
    <row r="77" spans="1:5" ht="15">
      <c r="A77" s="24"/>
      <c r="B77" s="24" t="s">
        <v>42</v>
      </c>
      <c r="C77" s="17" t="s">
        <v>43</v>
      </c>
      <c r="D77" s="22"/>
      <c r="E77" s="23"/>
    </row>
    <row r="78" spans="1:5" ht="15">
      <c r="A78" s="21"/>
      <c r="B78" s="20" t="s">
        <v>44</v>
      </c>
      <c r="C78" s="17" t="s">
        <v>66</v>
      </c>
      <c r="D78" s="22"/>
      <c r="E78" s="23"/>
    </row>
    <row r="79" spans="1:5" ht="102">
      <c r="A79" s="21"/>
      <c r="B79" s="17" t="s">
        <v>46</v>
      </c>
      <c r="C79" s="27" t="s">
        <v>47</v>
      </c>
      <c r="D79" s="22"/>
      <c r="E79" s="23"/>
    </row>
    <row r="80" spans="1:5" ht="15">
      <c r="A80" s="21"/>
      <c r="B80" s="17" t="s">
        <v>50</v>
      </c>
      <c r="C80" s="27" t="s">
        <v>76</v>
      </c>
      <c r="D80" s="22"/>
      <c r="E80" s="23"/>
    </row>
    <row r="81" spans="1:5" ht="15">
      <c r="A81" s="21"/>
      <c r="B81" s="17" t="s">
        <v>67</v>
      </c>
      <c r="C81" s="27" t="s">
        <v>68</v>
      </c>
      <c r="D81" s="22"/>
      <c r="E81" s="23"/>
    </row>
    <row r="82" spans="1:5" ht="15">
      <c r="A82" s="20" t="s">
        <v>52</v>
      </c>
      <c r="B82" s="17" t="s">
        <v>53</v>
      </c>
      <c r="C82" s="27" t="s">
        <v>77</v>
      </c>
      <c r="D82" s="22"/>
      <c r="E82" s="23"/>
    </row>
    <row r="83" spans="1:5" ht="13.9" customHeight="1">
      <c r="A83" s="20" t="s">
        <v>70</v>
      </c>
      <c r="B83" s="47" t="s">
        <v>71</v>
      </c>
      <c r="C83" s="47"/>
      <c r="D83" s="48"/>
      <c r="E83" s="48"/>
    </row>
    <row r="84" ht="15.75" thickBot="1"/>
    <row r="85" spans="1:5" ht="26.25" thickBot="1">
      <c r="A85" s="10" t="s">
        <v>121</v>
      </c>
      <c r="B85" s="50" t="s">
        <v>10</v>
      </c>
      <c r="C85" s="50"/>
      <c r="D85" s="11" t="s">
        <v>11</v>
      </c>
      <c r="E85" s="12"/>
    </row>
    <row r="86" spans="1:5" ht="25.5">
      <c r="A86" s="13" t="str">
        <f>B17</f>
        <v>Tablet s perem</v>
      </c>
      <c r="B86" s="51"/>
      <c r="C86" s="51"/>
      <c r="D86" s="15" t="s">
        <v>12</v>
      </c>
      <c r="E86" s="16"/>
    </row>
    <row r="87" spans="1:5" ht="15">
      <c r="A87" s="17" t="s">
        <v>13</v>
      </c>
      <c r="B87" s="52">
        <f>C17</f>
        <v>1</v>
      </c>
      <c r="C87" s="52"/>
      <c r="D87" s="15" t="s">
        <v>14</v>
      </c>
      <c r="E87" s="16"/>
    </row>
    <row r="88" spans="1:5" ht="25.5">
      <c r="A88" s="18" t="s">
        <v>15</v>
      </c>
      <c r="B88" s="53"/>
      <c r="C88" s="53"/>
      <c r="D88" s="14" t="s">
        <v>16</v>
      </c>
      <c r="E88" s="16"/>
    </row>
    <row r="89" spans="1:5" ht="15">
      <c r="A89" s="19" t="s">
        <v>17</v>
      </c>
      <c r="B89" s="20" t="s">
        <v>18</v>
      </c>
      <c r="C89" s="20" t="s">
        <v>78</v>
      </c>
      <c r="D89" s="54"/>
      <c r="E89" s="54"/>
    </row>
    <row r="90" spans="1:5" ht="15">
      <c r="A90" s="21"/>
      <c r="B90" s="20" t="s">
        <v>20</v>
      </c>
      <c r="C90" s="20" t="s">
        <v>79</v>
      </c>
      <c r="D90" s="22"/>
      <c r="E90" s="23"/>
    </row>
    <row r="91" spans="1:5" ht="15">
      <c r="A91" s="24"/>
      <c r="B91" s="17" t="s">
        <v>22</v>
      </c>
      <c r="C91" s="17" t="s">
        <v>80</v>
      </c>
      <c r="D91" s="25"/>
      <c r="E91" s="26"/>
    </row>
    <row r="92" spans="1:5" ht="15">
      <c r="A92" s="24"/>
      <c r="B92" s="17" t="s">
        <v>24</v>
      </c>
      <c r="C92" s="17" t="s">
        <v>29</v>
      </c>
      <c r="D92" s="25"/>
      <c r="E92" s="26"/>
    </row>
    <row r="93" spans="1:5" ht="15">
      <c r="A93" s="24"/>
      <c r="B93" s="17" t="s">
        <v>81</v>
      </c>
      <c r="C93" s="17" t="s">
        <v>129</v>
      </c>
      <c r="D93" s="46"/>
      <c r="E93" s="46"/>
    </row>
    <row r="94" spans="1:5" ht="15">
      <c r="A94" s="24"/>
      <c r="B94" s="17" t="s">
        <v>82</v>
      </c>
      <c r="C94" s="17" t="s">
        <v>83</v>
      </c>
      <c r="D94" s="46"/>
      <c r="E94" s="46"/>
    </row>
    <row r="95" spans="1:5" ht="15">
      <c r="A95" s="24"/>
      <c r="B95" s="17" t="s">
        <v>84</v>
      </c>
      <c r="C95" s="17" t="s">
        <v>85</v>
      </c>
      <c r="D95" s="22"/>
      <c r="E95" s="23"/>
    </row>
    <row r="96" spans="1:5" ht="15">
      <c r="A96" s="24"/>
      <c r="B96" s="17" t="s">
        <v>86</v>
      </c>
      <c r="C96" s="17" t="s">
        <v>87</v>
      </c>
      <c r="D96" s="22"/>
      <c r="E96" s="23"/>
    </row>
    <row r="97" spans="1:5" ht="15">
      <c r="A97" s="24"/>
      <c r="B97" s="17" t="s">
        <v>88</v>
      </c>
      <c r="C97" s="17" t="s">
        <v>43</v>
      </c>
      <c r="D97" s="22"/>
      <c r="E97" s="23"/>
    </row>
    <row r="98" spans="1:5" ht="25.5">
      <c r="A98" s="21"/>
      <c r="B98" s="17" t="s">
        <v>89</v>
      </c>
      <c r="C98" s="27" t="s">
        <v>90</v>
      </c>
      <c r="D98" s="22"/>
      <c r="E98" s="23"/>
    </row>
    <row r="99" spans="1:5" ht="15">
      <c r="A99" s="21"/>
      <c r="B99" s="17" t="s">
        <v>91</v>
      </c>
      <c r="C99" s="27" t="s">
        <v>29</v>
      </c>
      <c r="D99" s="22"/>
      <c r="E99" s="23"/>
    </row>
    <row r="100" spans="1:5" ht="15">
      <c r="A100" s="21"/>
      <c r="B100" s="17" t="s">
        <v>92</v>
      </c>
      <c r="C100" s="27" t="s">
        <v>93</v>
      </c>
      <c r="D100" s="22"/>
      <c r="E100" s="23"/>
    </row>
    <row r="101" spans="1:5" ht="15">
      <c r="A101" s="20" t="s">
        <v>52</v>
      </c>
      <c r="B101" s="17" t="s">
        <v>53</v>
      </c>
      <c r="C101" s="27" t="s">
        <v>94</v>
      </c>
      <c r="D101" s="22"/>
      <c r="E101" s="23"/>
    </row>
    <row r="102" spans="1:5" ht="25.5">
      <c r="A102" s="20" t="s">
        <v>95</v>
      </c>
      <c r="B102" s="17" t="s">
        <v>96</v>
      </c>
      <c r="C102" s="27" t="s">
        <v>97</v>
      </c>
      <c r="D102" s="22"/>
      <c r="E102" s="23"/>
    </row>
    <row r="103" spans="1:5" ht="13.9" customHeight="1">
      <c r="A103" s="20" t="s">
        <v>55</v>
      </c>
      <c r="B103" s="47" t="s">
        <v>71</v>
      </c>
      <c r="C103" s="47"/>
      <c r="D103" s="48"/>
      <c r="E103" s="48"/>
    </row>
  </sheetData>
  <mergeCells count="41">
    <mergeCell ref="A7:E7"/>
    <mergeCell ref="A10:E10"/>
    <mergeCell ref="A20:E20"/>
    <mergeCell ref="A21:E21"/>
    <mergeCell ref="B22:C22"/>
    <mergeCell ref="B23:C23"/>
    <mergeCell ref="B24:C24"/>
    <mergeCell ref="B25:C25"/>
    <mergeCell ref="D26:E26"/>
    <mergeCell ref="D33:E33"/>
    <mergeCell ref="D36:E36"/>
    <mergeCell ref="B44:C44"/>
    <mergeCell ref="D44:E44"/>
    <mergeCell ref="B46:C46"/>
    <mergeCell ref="B47:C47"/>
    <mergeCell ref="B48:C48"/>
    <mergeCell ref="B49:C49"/>
    <mergeCell ref="D50:E50"/>
    <mergeCell ref="D55:E55"/>
    <mergeCell ref="D57:E57"/>
    <mergeCell ref="B63:C63"/>
    <mergeCell ref="D63:E63"/>
    <mergeCell ref="B65:C65"/>
    <mergeCell ref="B66:C66"/>
    <mergeCell ref="B67:C67"/>
    <mergeCell ref="D93:E93"/>
    <mergeCell ref="D94:E94"/>
    <mergeCell ref="B103:C103"/>
    <mergeCell ref="D103:E103"/>
    <mergeCell ref="A8:E8"/>
    <mergeCell ref="B85:C85"/>
    <mergeCell ref="B86:C86"/>
    <mergeCell ref="B87:C87"/>
    <mergeCell ref="B88:C88"/>
    <mergeCell ref="D89:E89"/>
    <mergeCell ref="B68:C68"/>
    <mergeCell ref="D69:E69"/>
    <mergeCell ref="D73:E73"/>
    <mergeCell ref="D75:E75"/>
    <mergeCell ref="B83:C83"/>
    <mergeCell ref="D83:E83"/>
  </mergeCells>
  <printOptions/>
  <pageMargins left="0.7" right="0.7" top="0.7875" bottom="0.7875" header="0.511805555555555" footer="0.51180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7:L16"/>
  <sheetViews>
    <sheetView tabSelected="1" workbookViewId="0" topLeftCell="A11">
      <selection activeCell="E13" sqref="E13"/>
    </sheetView>
  </sheetViews>
  <sheetFormatPr defaultColWidth="9.140625" defaultRowHeight="15"/>
  <cols>
    <col min="1" max="1" width="10.00390625" style="29" customWidth="1"/>
    <col min="2" max="2" width="7.00390625" style="29" customWidth="1"/>
    <col min="3" max="4" width="16.00390625" style="29" customWidth="1"/>
    <col min="5" max="5" width="24.00390625" style="29" customWidth="1"/>
    <col min="6" max="7" width="63.00390625" style="29" customWidth="1"/>
    <col min="8" max="8" width="6.00390625" style="29" customWidth="1"/>
    <col min="9" max="11" width="16.00390625" style="29" customWidth="1"/>
    <col min="12" max="16384" width="9.140625" style="29" customWidth="1"/>
  </cols>
  <sheetData>
    <row r="1" ht="12.75"/>
    <row r="2" ht="12.75"/>
    <row r="3" ht="12.75"/>
    <row r="4" ht="12.75"/>
    <row r="5" ht="12.75"/>
    <row r="6" ht="12.75"/>
    <row r="7" spans="1:12" ht="12.75">
      <c r="A7" s="63" t="s">
        <v>126</v>
      </c>
      <c r="B7" s="63"/>
      <c r="C7" s="63"/>
      <c r="D7" s="63"/>
      <c r="E7" s="63"/>
      <c r="F7" s="63"/>
      <c r="G7" s="63"/>
      <c r="H7" s="63"/>
      <c r="I7" s="63"/>
      <c r="J7" s="63"/>
      <c r="K7" s="63"/>
      <c r="L7" s="42"/>
    </row>
    <row r="8" spans="1:12" ht="15.75">
      <c r="A8" s="64" t="s">
        <v>117</v>
      </c>
      <c r="B8" s="64"/>
      <c r="C8" s="64"/>
      <c r="D8" s="64"/>
      <c r="E8" s="64"/>
      <c r="F8" s="64"/>
      <c r="G8" s="64"/>
      <c r="H8" s="64"/>
      <c r="I8" s="64"/>
      <c r="J8" s="64"/>
      <c r="K8" s="64"/>
      <c r="L8" s="43"/>
    </row>
    <row r="10" spans="1:9" ht="15">
      <c r="A10" s="59" t="s">
        <v>128</v>
      </c>
      <c r="B10" s="60"/>
      <c r="C10" s="60"/>
      <c r="D10" s="60"/>
      <c r="E10" s="60"/>
      <c r="F10" s="34" t="s">
        <v>115</v>
      </c>
      <c r="G10" s="36" t="s">
        <v>114</v>
      </c>
      <c r="H10" s="61" t="s">
        <v>100</v>
      </c>
      <c r="I10" s="60"/>
    </row>
    <row r="11" spans="1:5" ht="15">
      <c r="A11" s="62" t="s">
        <v>113</v>
      </c>
      <c r="B11" s="60"/>
      <c r="C11" s="60"/>
      <c r="D11" s="60"/>
      <c r="E11" s="60"/>
    </row>
    <row r="12" spans="1:11" ht="25.5">
      <c r="A12" s="36" t="s">
        <v>0</v>
      </c>
      <c r="B12" s="36" t="s">
        <v>112</v>
      </c>
      <c r="C12" s="36" t="s">
        <v>111</v>
      </c>
      <c r="D12" s="36" t="s">
        <v>110</v>
      </c>
      <c r="E12" s="36" t="s">
        <v>109</v>
      </c>
      <c r="F12" s="36" t="s">
        <v>108</v>
      </c>
      <c r="G12" s="37" t="s">
        <v>107</v>
      </c>
      <c r="H12" s="36" t="s">
        <v>106</v>
      </c>
      <c r="I12" s="37" t="s">
        <v>105</v>
      </c>
      <c r="J12" s="36" t="s">
        <v>12</v>
      </c>
      <c r="K12" s="36" t="s">
        <v>104</v>
      </c>
    </row>
    <row r="13" spans="1:11" ht="306">
      <c r="A13" s="44" t="s">
        <v>123</v>
      </c>
      <c r="B13" s="31">
        <v>21431</v>
      </c>
      <c r="C13" s="35">
        <v>12400</v>
      </c>
      <c r="D13" s="31" t="s">
        <v>102</v>
      </c>
      <c r="E13" s="31" t="s">
        <v>132</v>
      </c>
      <c r="F13" s="45" t="s">
        <v>127</v>
      </c>
      <c r="G13" s="34" t="s">
        <v>100</v>
      </c>
      <c r="H13" s="33">
        <v>1</v>
      </c>
      <c r="I13" s="32" t="s">
        <v>100</v>
      </c>
      <c r="J13" s="30" t="e">
        <f>H13*I13</f>
        <v>#VALUE!</v>
      </c>
      <c r="K13" s="30" t="str">
        <f>IF(I13&gt;C13,"Vyšší"," --- ")</f>
        <v>Vyšší</v>
      </c>
    </row>
    <row r="14" spans="1:11" ht="102">
      <c r="A14" s="44" t="s">
        <v>125</v>
      </c>
      <c r="B14" s="31">
        <v>21432</v>
      </c>
      <c r="C14" s="35">
        <v>2900</v>
      </c>
      <c r="D14" s="31" t="s">
        <v>102</v>
      </c>
      <c r="E14" s="31" t="s">
        <v>131</v>
      </c>
      <c r="F14" s="31" t="s">
        <v>103</v>
      </c>
      <c r="G14" s="34" t="s">
        <v>100</v>
      </c>
      <c r="H14" s="33">
        <v>4</v>
      </c>
      <c r="I14" s="32" t="s">
        <v>100</v>
      </c>
      <c r="J14" s="30" t="e">
        <f>H14*I14</f>
        <v>#VALUE!</v>
      </c>
      <c r="K14" s="30" t="str">
        <f>IF(I14&gt;C14,"Vyšší"," --- ")</f>
        <v>Vyšší</v>
      </c>
    </row>
    <row r="15" spans="1:11" ht="293.25">
      <c r="A15" s="44" t="s">
        <v>124</v>
      </c>
      <c r="B15" s="31">
        <v>21433</v>
      </c>
      <c r="C15" s="35">
        <v>8270</v>
      </c>
      <c r="D15" s="31" t="s">
        <v>102</v>
      </c>
      <c r="E15" s="31" t="s">
        <v>130</v>
      </c>
      <c r="F15" s="31" t="s">
        <v>101</v>
      </c>
      <c r="G15" s="34" t="s">
        <v>100</v>
      </c>
      <c r="H15" s="33">
        <v>2</v>
      </c>
      <c r="I15" s="32" t="s">
        <v>100</v>
      </c>
      <c r="J15" s="30" t="e">
        <f>H15*I15</f>
        <v>#VALUE!</v>
      </c>
      <c r="K15" s="30" t="str">
        <f>IF(I15&gt;C15,"Vyšší"," --- ")</f>
        <v>Vyšší</v>
      </c>
    </row>
    <row r="16" spans="1:9" ht="15">
      <c r="A16" s="62" t="s">
        <v>99</v>
      </c>
      <c r="B16" s="60"/>
      <c r="C16" s="60"/>
      <c r="D16" s="60"/>
      <c r="E16" s="30">
        <f>SUMPRODUCT(C13:C15,H13:H15)</f>
        <v>40540</v>
      </c>
      <c r="G16" s="31" t="s">
        <v>98</v>
      </c>
      <c r="I16" s="30" t="e">
        <f>SUM(J13:J15)</f>
        <v>#VALUE!</v>
      </c>
    </row>
  </sheetData>
  <sheetProtection formatCells="0" formatColumns="0" formatRows="0" insertColumns="0" insertRows="0" insertHyperlinks="0" deleteColumns="0" deleteRows="0" sort="0" autoFilter="0" pivotTables="0"/>
  <mergeCells count="6">
    <mergeCell ref="A10:E10"/>
    <mergeCell ref="H10:I10"/>
    <mergeCell ref="A11:E11"/>
    <mergeCell ref="A16:D16"/>
    <mergeCell ref="A7:K7"/>
    <mergeCell ref="A8:K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2018-11-08T07:18:40Z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