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'List1'!$A$7:$C$20</definedName>
  </definedNames>
  <calcPr fullCalcOnLoad="1"/>
</workbook>
</file>

<file path=xl/sharedStrings.xml><?xml version="1.0" encoding="utf-8"?>
<sst xmlns="http://schemas.openxmlformats.org/spreadsheetml/2006/main" count="110" uniqueCount="71">
  <si>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</si>
  <si>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</si>
  <si>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</si>
  <si>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</si>
  <si>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</si>
  <si>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</si>
  <si>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</si>
  <si>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</si>
  <si>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</si>
  <si>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</si>
  <si>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</si>
  <si>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</si>
  <si>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OP VVV „Univerzita 21. století – Moderní prostředí pro kvalitní vzdělávání“, reg. číslo CZ.02.2.67/0.0/0.0/17_044/0008555</t>
  </si>
  <si>
    <t>Položka</t>
  </si>
  <si>
    <t>Předmět</t>
  </si>
  <si>
    <t>Ks</t>
  </si>
  <si>
    <t>Cena za kus bez DPH</t>
  </si>
  <si>
    <t>Maximální cena celkem bez DPH</t>
  </si>
  <si>
    <t>1A</t>
  </si>
  <si>
    <t>Dual-band AP WIFI</t>
  </si>
  <si>
    <t>1B</t>
  </si>
  <si>
    <t>Dual-band AP WIFI adv.</t>
  </si>
  <si>
    <t>1C</t>
  </si>
  <si>
    <t>Switch (přepínač) 10GB 24Port</t>
  </si>
  <si>
    <t>Celkem</t>
  </si>
  <si>
    <t>Účastník doplní do zelených políček konkrétní zboží a komponenty, které nabízí. Dále doplní nabídkové ceny.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</si>
  <si>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</si>
  <si>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</si>
  <si>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</si>
  <si>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</si>
  <si>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</si>
  <si>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</si>
  <si>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</si>
  <si>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</si>
  <si>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>Typ WiFI:</t>
  </si>
  <si>
    <t>vnitřní přístupový bod bezdrátové sítě s POE injektorem</t>
  </si>
  <si>
    <t>Rádio</t>
  </si>
  <si>
    <t>2.4GHz i 5GHz</t>
  </si>
  <si>
    <t>Podpora standardů:</t>
  </si>
  <si>
    <t>802.11 minimálně: a/g/n/ac</t>
  </si>
  <si>
    <t>Technologie:</t>
  </si>
  <si>
    <t>MIMO 3x3, 2 spatial streams</t>
  </si>
  <si>
    <t xml:space="preserve">POE injektor: </t>
  </si>
  <si>
    <t>ANO, součást dodávky</t>
  </si>
  <si>
    <t>Napájení</t>
  </si>
  <si>
    <t>CZ standard 230V, vidlice typ E</t>
  </si>
  <si>
    <t>Antény</t>
  </si>
  <si>
    <t>pokud nejsou součástí AP antény vnitřní, musí být v dodávce antény vnější na plné osazení bodu</t>
  </si>
  <si>
    <t>Kompatibilita</t>
  </si>
  <si>
    <t>plná se stávajicím WiFi kontrolerem zadavatele Cisco WISM2 (verze softwaru 8.0)</t>
  </si>
  <si>
    <t>Záruka:</t>
  </si>
  <si>
    <t>min. 2 roky</t>
  </si>
  <si>
    <t>MIMO 3x4, 3 spatial streams</t>
  </si>
  <si>
    <t>Fyzický počet portů a slotů:</t>
  </si>
  <si>
    <t xml:space="preserve">24 portů  10/100/1000Base-T a 
2 sloty pro optické moduly 10 Gbit (SFP+)  </t>
  </si>
  <si>
    <t>Vlastnosti:</t>
  </si>
  <si>
    <r>
      <rPr>
        <sz val="10"/>
        <color indexed="18"/>
        <rFont val="Arial"/>
        <family val="1"/>
      </rPr>
      <t>Výška 1U a možnost montáže do 19 '' racku
Za</t>
    </r>
    <r>
      <rPr>
        <sz val="10"/>
        <color indexed="18"/>
        <rFont val="Arial CE"/>
        <family val="1"/>
      </rPr>
      <t xml:space="preserve">řízení typu L2 přepínač
</t>
    </r>
    <r>
      <rPr>
        <sz val="10"/>
        <color indexed="18"/>
        <rFont val="Arial"/>
        <family val="1"/>
      </rPr>
      <t>Automatická volba rychlosti portu a automatická detekce p</t>
    </r>
    <r>
      <rPr>
        <sz val="10"/>
        <color indexed="18"/>
        <rFont val="Arial CE"/>
        <family val="1"/>
      </rPr>
      <t xml:space="preserve">římého/kříženého kabelu (MDIX)
</t>
    </r>
    <r>
      <rPr>
        <sz val="10"/>
        <color indexed="18"/>
        <rFont val="Arial"/>
        <family val="1"/>
      </rPr>
      <t>Protokol LACP pro automatické sestavení agregovaných port</t>
    </r>
    <r>
      <rPr>
        <sz val="10"/>
        <color indexed="18"/>
        <rFont val="Arial CE"/>
        <family val="1"/>
      </rPr>
      <t xml:space="preserve">ů
</t>
    </r>
    <r>
      <rPr>
        <sz val="10"/>
        <color indexed="18"/>
        <rFont val="Arial"/>
        <family val="1"/>
      </rPr>
      <t>RTSP (IEEE 802.1w) a MSTP (IEEE 802.1s)
Dynamické ší</t>
    </r>
    <r>
      <rPr>
        <sz val="10"/>
        <color indexed="18"/>
        <rFont val="Arial CE"/>
        <family val="1"/>
      </rPr>
      <t xml:space="preserve">ření VLAN (př. VTP)
</t>
    </r>
    <r>
      <rPr>
        <sz val="10"/>
        <color indexed="18"/>
        <rFont val="Arial"/>
        <family val="1"/>
      </rPr>
      <t>Autorecovery - automatická aktivace portu po návratu z chybového stavu (UDLD, root a loop guard)
Storm control multicast/broadcast: HW omezení pom</t>
    </r>
    <r>
      <rPr>
        <sz val="10"/>
        <color indexed="18"/>
        <rFont val="Arial CE"/>
        <family val="1"/>
      </rPr>
      <t xml:space="preserve">ěru unicast / multicast rámců na portu v %
</t>
    </r>
    <r>
      <rPr>
        <sz val="10"/>
        <color indexed="18"/>
        <rFont val="Arial"/>
        <family val="1"/>
      </rPr>
      <t>Podpora DHCP relay
IEEE 802.1Q
Podpora Jumbo rámc</t>
    </r>
    <r>
      <rPr>
        <sz val="10"/>
        <color indexed="18"/>
        <rFont val="Arial CE"/>
        <family val="1"/>
      </rPr>
      <t xml:space="preserve">ů
</t>
    </r>
    <r>
      <rPr>
        <sz val="10"/>
        <color indexed="18"/>
        <rFont val="Arial"/>
        <family val="1"/>
      </rPr>
      <t>M</t>
    </r>
    <r>
      <rPr>
        <sz val="10"/>
        <color indexed="18"/>
        <rFont val="Arial CE"/>
        <family val="1"/>
      </rPr>
      <t xml:space="preserve">ěření metalického kabelu (TDR) - délka, zakončení.
</t>
    </r>
    <r>
      <rPr>
        <sz val="10"/>
        <color indexed="18"/>
        <rFont val="Arial"/>
        <family val="1"/>
      </rPr>
      <t>Detekce protilehlého za</t>
    </r>
    <r>
      <rPr>
        <sz val="10"/>
        <color indexed="18"/>
        <rFont val="Arial CE"/>
        <family val="1"/>
      </rPr>
      <t xml:space="preserve">řízení (př. CDP, LLDP) a jeho parametrů (př. LLDP-MED)
</t>
    </r>
    <r>
      <rPr>
        <sz val="10"/>
        <color indexed="18"/>
        <rFont val="Arial"/>
        <family val="1"/>
      </rPr>
      <t>Detekce jednosm</t>
    </r>
    <r>
      <rPr>
        <sz val="10"/>
        <color indexed="18"/>
        <rFont val="Arial CE"/>
        <family val="1"/>
      </rPr>
      <t xml:space="preserve">ěrnosti optické linky (př. UDLD)
</t>
    </r>
    <r>
      <rPr>
        <sz val="10"/>
        <color indexed="18"/>
        <rFont val="Arial"/>
        <family val="1"/>
      </rPr>
      <t>IEEE 802.1X - port based network access control
Podpora minimáln</t>
    </r>
    <r>
      <rPr>
        <sz val="10"/>
        <color indexed="18"/>
        <rFont val="Arial CE"/>
        <family val="1"/>
      </rPr>
      <t xml:space="preserve">ě 1000 aktivních VLAN
</t>
    </r>
    <r>
      <rPr>
        <sz val="10"/>
        <color indexed="18"/>
        <rFont val="Arial"/>
        <family val="1"/>
      </rPr>
      <t>Výkon alespo</t>
    </r>
    <r>
      <rPr>
        <sz val="10"/>
        <color indexed="18"/>
        <rFont val="Arial CE"/>
        <family val="1"/>
      </rPr>
      <t xml:space="preserve">ň 70 mil. paketů / vteřinu
</t>
    </r>
    <r>
      <rPr>
        <sz val="10"/>
        <color indexed="18"/>
        <rFont val="Arial"/>
        <family val="1"/>
      </rPr>
      <t>15000 záznam</t>
    </r>
    <r>
      <rPr>
        <sz val="10"/>
        <color indexed="18"/>
        <rFont val="Arial CE"/>
        <family val="1"/>
      </rPr>
      <t xml:space="preserve">ů v MAC adresní tabulce
</t>
    </r>
    <r>
      <rPr>
        <sz val="10"/>
        <color indexed="18"/>
        <rFont val="Arial"/>
        <family val="1"/>
      </rPr>
      <t>P</t>
    </r>
    <r>
      <rPr>
        <sz val="10"/>
        <color indexed="18"/>
        <rFont val="Arial CE"/>
        <family val="1"/>
      </rPr>
      <t xml:space="preserve">řepínače musí být schopny stohování bez snížení počtu vyžadovaných SFP, SFP+ šachet či ETH portů.
</t>
    </r>
    <r>
      <rPr>
        <sz val="10"/>
        <color indexed="18"/>
        <rFont val="Arial"/>
        <family val="1"/>
      </rPr>
      <t>Možnost propojení až osmi p</t>
    </r>
    <r>
      <rPr>
        <sz val="10"/>
        <color indexed="18"/>
        <rFont val="Arial CE"/>
        <family val="1"/>
      </rPr>
      <t xml:space="preserve">řepínačů do stohu.
</t>
    </r>
    <r>
      <rPr>
        <sz val="10"/>
        <color indexed="18"/>
        <rFont val="Arial"/>
        <family val="1"/>
      </rPr>
      <t>Podpora seskupení port</t>
    </r>
    <r>
      <rPr>
        <sz val="10"/>
        <color indexed="18"/>
        <rFont val="Arial CE"/>
        <family val="1"/>
      </rPr>
      <t xml:space="preserve">ů (IEEE 802.3ad) mezi různými prvky stohu
</t>
    </r>
    <r>
      <rPr>
        <sz val="10"/>
        <color indexed="18"/>
        <rFont val="Arial"/>
        <family val="1"/>
      </rPr>
      <t xml:space="preserve">Kterýkoliv </t>
    </r>
    <r>
      <rPr>
        <sz val="10"/>
        <color indexed="18"/>
        <rFont val="Arial CE"/>
        <family val="1"/>
      </rPr>
      <t xml:space="preserve">člen stohu může být jeho řídícím prvkem
</t>
    </r>
    <r>
      <rPr>
        <sz val="10"/>
        <color indexed="18"/>
        <rFont val="Arial"/>
        <family val="1"/>
      </rPr>
      <t>Rychlost stohovacího propojení 80 Gbit
Možnost p</t>
    </r>
    <r>
      <rPr>
        <sz val="10"/>
        <color indexed="18"/>
        <rFont val="Arial CE"/>
        <family val="1"/>
      </rPr>
      <t xml:space="preserve">řipojit externí redundantní zdroj
</t>
    </r>
    <r>
      <rPr>
        <sz val="10"/>
        <color indexed="18"/>
        <rFont val="Arial"/>
        <family val="1"/>
      </rPr>
      <t>Certifikace IPv6 ready logo - Phase II
Podpora IPv6 služeb SSH, Syslog a ICMP
IPv6 First Hop Security RA guard, Security DHCPv6 guard, Pv6 Binding Integrity Guard
Možnost definovat povolené MAC adresy na portu
Nastavení max. po</t>
    </r>
    <r>
      <rPr>
        <sz val="10"/>
        <color indexed="18"/>
        <rFont val="Arial CE"/>
        <family val="1"/>
      </rPr>
      <t xml:space="preserve">čtu MAC na port
</t>
    </r>
    <r>
      <rPr>
        <sz val="10"/>
        <color indexed="18"/>
        <rFont val="Arial"/>
        <family val="1"/>
      </rPr>
      <t>Nastavení chování portu p</t>
    </r>
    <r>
      <rPr>
        <sz val="10"/>
        <color indexed="18"/>
        <rFont val="Arial CE"/>
        <family val="1"/>
      </rPr>
      <t xml:space="preserve">ři překročení max. počtu MAC adres portu (zablokování portu, blokování nové MAC adresy.)
</t>
    </r>
    <r>
      <rPr>
        <sz val="10"/>
        <color indexed="18"/>
        <rFont val="Arial"/>
        <family val="1"/>
      </rPr>
      <t>Podpora ochrany podvržení DHCP serveru - DHCP Snooping
Podpora ochrany Dynamic ARP Inspection (DAI), verifikace mapování IP-MAC
Podpora IEEE 802.1X (RADIUS ov</t>
    </r>
    <r>
      <rPr>
        <sz val="10"/>
        <color indexed="18"/>
        <rFont val="Arial CE"/>
        <family val="1"/>
      </rPr>
      <t xml:space="preserve">ěřování). Možnost autentizace i autorizace  IEEE 802.1X více koncových zařízení na jednom portu
</t>
    </r>
    <r>
      <rPr>
        <sz val="10"/>
        <color indexed="18"/>
        <rFont val="Arial"/>
        <family val="1"/>
      </rPr>
      <t>Možnost nastavení po</t>
    </r>
    <r>
      <rPr>
        <sz val="10"/>
        <color indexed="18"/>
        <rFont val="Arial CE"/>
        <family val="1"/>
      </rPr>
      <t xml:space="preserve">řadí postupného ověřování zařízení na portu (IEEE 802.1X, MAC, Web autentizace)
</t>
    </r>
    <r>
      <rPr>
        <sz val="10"/>
        <color indexed="18"/>
        <rFont val="Arial"/>
        <family val="1"/>
      </rPr>
      <t>Podpora ochrany Bridge Protocol Data Unit (BPDU Guard)
Podpora Spanning Tree Root a Loop Guard
Plnohodnotné CLI rozhraní s p</t>
    </r>
    <r>
      <rPr>
        <sz val="10"/>
        <color indexed="18"/>
        <rFont val="Arial CE"/>
        <family val="1"/>
      </rPr>
      <t xml:space="preserve">řístupem pomocí SSHv2 přes IPv4 a IPv6
</t>
    </r>
    <r>
      <rPr>
        <sz val="10"/>
        <color indexed="18"/>
        <rFont val="Arial"/>
        <family val="1"/>
      </rPr>
      <t>Možnost nastavení omezení p</t>
    </r>
    <r>
      <rPr>
        <sz val="10"/>
        <color indexed="18"/>
        <rFont val="Arial CE"/>
        <family val="1"/>
      </rPr>
      <t xml:space="preserve">řístupů SSH a SNMP pomocí ACL
</t>
    </r>
    <r>
      <rPr>
        <sz val="10"/>
        <color indexed="18"/>
        <rFont val="Arial"/>
        <family val="1"/>
      </rPr>
      <t>SNMPv2 a v3
NTP klient
Export netflow do alespo</t>
    </r>
    <r>
      <rPr>
        <sz val="10"/>
        <color indexed="18"/>
        <rFont val="Arial CE"/>
        <family val="1"/>
      </rPr>
      <t xml:space="preserve">ň dvou netflow kolektorů (Netflow v9, IPFIX)
</t>
    </r>
    <r>
      <rPr>
        <sz val="10"/>
        <color indexed="18"/>
        <rFont val="Arial"/>
        <family val="1"/>
      </rPr>
      <t>Podpora TACACS+ (autentizace, autorizace, accounting (dále jen AAA))
Podpora RADIUS pro AAA
Port mirroring (SPAN) a vzdálený port mirroring (RSPAN)
Vzdálené logování (syslog)
Ochrana proti nahrání modifikovaného software do za</t>
    </r>
    <r>
      <rPr>
        <sz val="10"/>
        <color indexed="18"/>
        <rFont val="Arial CE"/>
        <family val="1"/>
      </rPr>
      <t xml:space="preserve">řízení, která ověřuje autentičnost a integritu bootloaderu i samotného operačního systému
</t>
    </r>
    <r>
      <rPr>
        <sz val="10"/>
        <color indexed="18"/>
        <rFont val="Arial"/>
        <family val="1"/>
      </rPr>
      <t>Napájení CZ standard (230V, vidlice typ E)</t>
    </r>
  </si>
  <si>
    <t>Příslušenství:</t>
  </si>
  <si>
    <t>6 ks celkem (tedy po 2ks na každý switch) kompatibilních optických transceiverů SFP+ 10Gbit, MM (multi mode), konektor typu LC pracující se dvěma vlákny, vzdálenost do 300m</t>
  </si>
  <si>
    <t xml:space="preserve">Doživotní záruka dle standardních podmínek výrobce zařízení na dodané přepínače.
Záruka na příslušenství min. 2 roky.
</t>
  </si>
  <si>
    <t>min. 500 GB s min. 7 200 rpm SATA III (6Gbps)
min. 32 MB cache</t>
  </si>
  <si>
    <t>dostatečným výkonem min 400W pro bezproblémový chod stroje
s Certifikací účinnosti alespoň 90%, s jednim PCI Express VGA napajecim kabelem</t>
  </si>
  <si>
    <t>Microsoft Windows 8 Profesional
RedHat Enterprise Linux</t>
  </si>
  <si>
    <t>další pracovní den výměnným způsobem u zákazníka po nahlášení závady po dobu minimálně 3 let</t>
  </si>
  <si>
    <t>max. 35 dB</t>
  </si>
  <si>
    <t>PS/2 klávesnice a myš</t>
  </si>
  <si>
    <t>IPS</t>
  </si>
  <si>
    <t>úhlopříčka min. 23"</t>
  </si>
  <si>
    <t>Display Port, DVI-D, VGA</t>
  </si>
  <si>
    <t>Antireflexní</t>
  </si>
  <si>
    <t>1920x1080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</si>
</sst>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\ [$Kč-405];[RED]\-#,##0.0\ [$Kč-405]"/>
    <numFmt numFmtId="166" formatCode="#,##0"/>
    <numFmt numFmtId="167" formatCode="HH:MM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1"/>
    </font>
    <font>
      <sz val="10"/>
      <color indexed="18"/>
      <name val="Arial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3" fillId="0" borderId="3" xfId="0" applyFont="1" applyBorder="1" applyAlignment="1">
      <alignment horizontal="left"/>
    </xf>
    <xf numFmtId="164" fontId="2" fillId="0" borderId="6" xfId="0" applyFont="1" applyBorder="1" applyAlignment="1">
      <alignment horizontal="left"/>
    </xf>
    <xf numFmtId="164" fontId="3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left"/>
    </xf>
    <xf numFmtId="164" fontId="3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2" borderId="4" xfId="0" applyFont="1" applyFill="1" applyBorder="1" applyAlignment="1">
      <alignment horizontal="center" wrapText="1"/>
    </xf>
    <xf numFmtId="164" fontId="2" fillId="0" borderId="11" xfId="0" applyFont="1" applyBorder="1" applyAlignment="1">
      <alignment horizontal="left"/>
    </xf>
    <xf numFmtId="165" fontId="2" fillId="0" borderId="12" xfId="0" applyNumberFormat="1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left"/>
    </xf>
    <xf numFmtId="164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4" fontId="2" fillId="3" borderId="14" xfId="0" applyFont="1" applyFill="1" applyBorder="1" applyAlignment="1">
      <alignment horizontal="center"/>
    </xf>
    <xf numFmtId="164" fontId="2" fillId="4" borderId="16" xfId="0" applyFont="1" applyFill="1" applyBorder="1" applyAlignment="1">
      <alignment vertical="top" wrapText="1"/>
    </xf>
    <xf numFmtId="164" fontId="2" fillId="4" borderId="16" xfId="0" applyFont="1" applyFill="1" applyBorder="1" applyAlignment="1">
      <alignment horizontal="left" vertical="top" wrapText="1"/>
    </xf>
    <xf numFmtId="164" fontId="2" fillId="4" borderId="17" xfId="0" applyFont="1" applyFill="1" applyBorder="1" applyAlignment="1">
      <alignment vertical="top" wrapText="1"/>
    </xf>
    <xf numFmtId="164" fontId="2" fillId="4" borderId="14" xfId="0" applyFont="1" applyFill="1" applyBorder="1" applyAlignment="1">
      <alignment vertical="top" wrapText="1"/>
    </xf>
    <xf numFmtId="164" fontId="2" fillId="4" borderId="14" xfId="0" applyFont="1" applyFill="1" applyBorder="1" applyAlignment="1">
      <alignment horizontal="left" vertical="top" wrapText="1"/>
    </xf>
    <xf numFmtId="164" fontId="3" fillId="4" borderId="14" xfId="0" applyFont="1" applyFill="1" applyBorder="1" applyAlignment="1">
      <alignment vertical="top" wrapText="1"/>
    </xf>
    <xf numFmtId="164" fontId="3" fillId="4" borderId="14" xfId="0" applyFont="1" applyFill="1" applyBorder="1" applyAlignment="1">
      <alignment horizontal="left" vertical="top" wrapText="1"/>
    </xf>
    <xf numFmtId="164" fontId="4" fillId="4" borderId="17" xfId="0" applyFont="1" applyFill="1" applyBorder="1" applyAlignment="1">
      <alignment vertical="top" wrapText="1"/>
    </xf>
    <xf numFmtId="166" fontId="3" fillId="5" borderId="14" xfId="0" applyNumberFormat="1" applyFont="1" applyFill="1" applyBorder="1" applyAlignment="1">
      <alignment horizontal="left" vertical="top" wrapText="1"/>
    </xf>
    <xf numFmtId="164" fontId="3" fillId="4" borderId="18" xfId="0" applyFont="1" applyFill="1" applyBorder="1" applyAlignment="1">
      <alignment horizontal="left" vertical="top" wrapText="1"/>
    </xf>
    <xf numFmtId="164" fontId="3" fillId="4" borderId="19" xfId="0" applyFont="1" applyFill="1" applyBorder="1" applyAlignment="1">
      <alignment vertical="top" wrapText="1"/>
    </xf>
    <xf numFmtId="164" fontId="0" fillId="4" borderId="16" xfId="0" applyFont="1" applyFill="1" applyBorder="1" applyAlignment="1">
      <alignment vertical="top" wrapText="1"/>
    </xf>
    <xf numFmtId="164" fontId="0" fillId="5" borderId="14" xfId="0" applyFill="1" applyBorder="1" applyAlignment="1">
      <alignment horizontal="center"/>
    </xf>
    <xf numFmtId="164" fontId="3" fillId="4" borderId="16" xfId="0" applyFont="1" applyFill="1" applyBorder="1" applyAlignment="1">
      <alignment vertical="top" wrapText="1"/>
    </xf>
    <xf numFmtId="164" fontId="0" fillId="4" borderId="19" xfId="0" applyFont="1" applyFill="1" applyBorder="1" applyAlignment="1">
      <alignment vertical="top" wrapText="1"/>
    </xf>
    <xf numFmtId="164" fontId="3" fillId="4" borderId="20" xfId="0" applyFont="1" applyFill="1" applyBorder="1" applyAlignment="1">
      <alignment vertical="top" wrapText="1"/>
    </xf>
    <xf numFmtId="164" fontId="2" fillId="6" borderId="0" xfId="0" applyFont="1" applyFill="1" applyBorder="1" applyAlignment="1">
      <alignment vertical="top" wrapText="1"/>
    </xf>
    <xf numFmtId="164" fontId="0" fillId="6" borderId="0" xfId="0" applyFill="1" applyBorder="1" applyAlignment="1">
      <alignment/>
    </xf>
    <xf numFmtId="164" fontId="2" fillId="4" borderId="18" xfId="0" applyFont="1" applyFill="1" applyBorder="1" applyAlignment="1">
      <alignment vertical="top" wrapText="1"/>
    </xf>
    <xf numFmtId="164" fontId="3" fillId="4" borderId="15" xfId="0" applyFont="1" applyFill="1" applyBorder="1" applyAlignment="1">
      <alignment horizontal="left" vertical="top" wrapText="1"/>
    </xf>
    <xf numFmtId="164" fontId="2" fillId="4" borderId="14" xfId="0" applyFont="1" applyFill="1" applyBorder="1" applyAlignment="1">
      <alignment horizontal="center" vertical="top" wrapText="1"/>
    </xf>
    <xf numFmtId="164" fontId="5" fillId="4" borderId="14" xfId="0" applyFont="1" applyFill="1" applyBorder="1" applyAlignment="1">
      <alignment horizontal="left" vertical="top" wrapText="1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</xdr:row>
      <xdr:rowOff>19050</xdr:rowOff>
    </xdr:from>
    <xdr:to>
      <xdr:col>4</xdr:col>
      <xdr:colOff>1438275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09550"/>
          <a:ext cx="18478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63</xdr:row>
      <xdr:rowOff>190500</xdr:rowOff>
    </xdr:from>
    <xdr:to>
      <xdr:col>3</xdr:col>
      <xdr:colOff>466725</xdr:colOff>
      <xdr:row>63</xdr:row>
      <xdr:rowOff>1628775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850100"/>
          <a:ext cx="7172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63"/>
  <sheetViews>
    <sheetView tabSelected="1" zoomScale="85" zoomScaleNormal="85" workbookViewId="0" topLeftCell="A60">
      <selection activeCell="A3" sqref="A3"/>
    </sheetView>
  </sheetViews>
  <sheetFormatPr defaultColWidth="8.00390625" defaultRowHeight="15"/>
  <cols>
    <col min="1" max="1" width="26.140625" style="0" customWidth="1"/>
    <col min="2" max="2" width="33.57421875" style="0" customWidth="1"/>
    <col min="3" max="3" width="42.00390625" style="0" customWidth="1"/>
    <col min="4" max="4" width="23.57421875" style="0" customWidth="1"/>
    <col min="5" max="5" width="22.28125" style="0" customWidth="1"/>
    <col min="6" max="16384" width="9.00390625" style="0" customWidth="1"/>
  </cols>
  <sheetData>
    <row r="7" spans="1:5" ht="15">
      <c r="A7" s="1" t="s">
        <v>0</v>
      </c>
      <c r="B7" s="1"/>
      <c r="C7" s="1"/>
      <c r="D7" s="1"/>
      <c r="E7" s="1"/>
    </row>
    <row r="8" spans="1:3" ht="15" hidden="1">
      <c r="A8" s="2" t="s">
        <v>1</v>
      </c>
      <c r="B8" s="2"/>
      <c r="C8" s="3" t="s">
        <v>2</v>
      </c>
    </row>
    <row r="9" spans="1:3" ht="15" hidden="1">
      <c r="A9" s="4" t="s">
        <v>3</v>
      </c>
      <c r="B9" s="5"/>
      <c r="C9" s="6"/>
    </row>
    <row r="10" spans="1:3" ht="15" hidden="1">
      <c r="A10" s="7" t="s">
        <v>4</v>
      </c>
      <c r="B10" s="7"/>
      <c r="C10" s="6"/>
    </row>
    <row r="11" spans="1:3" ht="15" hidden="1">
      <c r="A11" s="8" t="s">
        <v>5</v>
      </c>
      <c r="B11" s="8"/>
      <c r="C11" s="6" t="s">
        <v>6</v>
      </c>
    </row>
    <row r="12" spans="1:3" ht="15" hidden="1">
      <c r="A12" s="8" t="s">
        <v>7</v>
      </c>
      <c r="B12" s="8"/>
      <c r="C12" s="6"/>
    </row>
    <row r="13" spans="1:3" ht="15" hidden="1">
      <c r="A13" s="7" t="s">
        <v>8</v>
      </c>
      <c r="B13" s="7"/>
      <c r="C13" s="6"/>
    </row>
    <row r="14" spans="1:3" ht="15" hidden="1">
      <c r="A14" s="7" t="s">
        <v>9</v>
      </c>
      <c r="B14" s="7"/>
      <c r="C14" s="6">
        <v>44555601</v>
      </c>
    </row>
    <row r="15" spans="1:3" ht="15" hidden="1">
      <c r="A15" s="9" t="s">
        <v>10</v>
      </c>
      <c r="B15" s="9"/>
      <c r="C15" s="10" t="s">
        <v>11</v>
      </c>
    </row>
    <row r="16" spans="1:5" ht="15">
      <c r="A16" s="1" t="s">
        <v>12</v>
      </c>
      <c r="B16" s="1"/>
      <c r="C16" s="1"/>
      <c r="D16" s="1"/>
      <c r="E16" s="1"/>
    </row>
    <row r="17" spans="1:3" ht="15.75">
      <c r="A17" s="11"/>
      <c r="B17" s="11"/>
      <c r="C17" s="12"/>
    </row>
    <row r="18" spans="1:5" ht="27">
      <c r="A18" s="13" t="s">
        <v>13</v>
      </c>
      <c r="B18" s="14" t="s">
        <v>14</v>
      </c>
      <c r="C18" s="15" t="s">
        <v>15</v>
      </c>
      <c r="D18" s="16" t="s">
        <v>16</v>
      </c>
      <c r="E18" s="17" t="s">
        <v>17</v>
      </c>
    </row>
    <row r="19" spans="1:5" ht="15">
      <c r="A19" s="13" t="s">
        <v>18</v>
      </c>
      <c r="B19" s="18" t="s">
        <v>19</v>
      </c>
      <c r="C19" s="15">
        <v>12</v>
      </c>
      <c r="D19" s="19">
        <v>11157.02</v>
      </c>
      <c r="E19" s="19">
        <f aca="true" t="shared" si="0" ref="E19:E21">C19*D19</f>
        <v>133884.24</v>
      </c>
    </row>
    <row r="20" spans="1:5" ht="15">
      <c r="A20" s="20" t="s">
        <v>20</v>
      </c>
      <c r="B20" s="21" t="s">
        <v>21</v>
      </c>
      <c r="C20" s="22">
        <v>12</v>
      </c>
      <c r="D20" s="23">
        <v>16487.6</v>
      </c>
      <c r="E20" s="19">
        <f t="shared" si="0"/>
        <v>197851.19999999998</v>
      </c>
    </row>
    <row r="21" spans="1:5" ht="15">
      <c r="A21" s="20" t="s">
        <v>22</v>
      </c>
      <c r="B21" s="21" t="s">
        <v>23</v>
      </c>
      <c r="C21" s="22">
        <v>3</v>
      </c>
      <c r="D21" s="23">
        <v>41322.31</v>
      </c>
      <c r="E21" s="19">
        <f t="shared" si="0"/>
        <v>123966.93</v>
      </c>
    </row>
    <row r="22" spans="1:6" ht="15">
      <c r="A22" s="1"/>
      <c r="B22" s="24"/>
      <c r="C22" s="1"/>
      <c r="D22" s="25"/>
      <c r="E22" s="25"/>
      <c r="F22" s="26"/>
    </row>
    <row r="23" spans="1:6" ht="15">
      <c r="A23" s="1"/>
      <c r="B23" s="24"/>
      <c r="C23" s="1"/>
      <c r="D23" s="27" t="s">
        <v>24</v>
      </c>
      <c r="E23" s="28">
        <f>E19+E20+E21</f>
        <v>455702.36999999994</v>
      </c>
      <c r="F23" s="26"/>
    </row>
    <row r="24" spans="1:6" ht="15.75">
      <c r="A24" s="1"/>
      <c r="B24" s="24"/>
      <c r="C24" s="1"/>
      <c r="D24" s="27"/>
      <c r="E24" s="28"/>
      <c r="F24" s="26"/>
    </row>
    <row r="25" spans="1:6" ht="15.75">
      <c r="A25" s="29" t="s">
        <v>25</v>
      </c>
      <c r="B25" s="29"/>
      <c r="C25" s="29"/>
      <c r="D25" s="29"/>
      <c r="E25" s="29"/>
      <c r="F25" s="26"/>
    </row>
    <row r="26" spans="1:5" ht="26.25" customHeight="1">
      <c r="A26" s="30" t="s">
        <v>18</v>
      </c>
      <c r="B26" s="31" t="s">
        <v>26</v>
      </c>
      <c r="C26" s="31"/>
      <c r="D26" s="32" t="s">
        <v>27</v>
      </c>
      <c r="E26" s="32"/>
    </row>
    <row r="27" spans="1:5" ht="26.25" customHeight="1">
      <c r="A27" s="33">
        <f>B19</f>
        <v>0</v>
      </c>
      <c r="B27" s="34"/>
      <c r="C27" s="34"/>
      <c r="D27" s="34" t="s">
        <v>28</v>
      </c>
      <c r="E27" s="33"/>
    </row>
    <row r="28" spans="1:5" ht="15" customHeight="1">
      <c r="A28" s="35" t="s">
        <v>29</v>
      </c>
      <c r="B28" s="36">
        <f>C19</f>
        <v>12</v>
      </c>
      <c r="C28" s="36"/>
      <c r="D28" s="34" t="s">
        <v>30</v>
      </c>
      <c r="E28" s="33"/>
    </row>
    <row r="29" spans="1:5" ht="33" customHeight="1">
      <c r="A29" s="37" t="s">
        <v>31</v>
      </c>
      <c r="B29" s="38"/>
      <c r="C29" s="38"/>
      <c r="D29" s="34" t="s">
        <v>32</v>
      </c>
      <c r="E29" s="33"/>
    </row>
    <row r="30" spans="1:5" ht="32.25" customHeight="1">
      <c r="A30" s="39" t="s">
        <v>33</v>
      </c>
      <c r="B30" s="40" t="s">
        <v>34</v>
      </c>
      <c r="C30" s="41" t="s">
        <v>35</v>
      </c>
      <c r="D30" s="42"/>
      <c r="E30" s="42"/>
    </row>
    <row r="31" spans="1:5" ht="15">
      <c r="A31" s="39"/>
      <c r="B31" s="40" t="s">
        <v>36</v>
      </c>
      <c r="C31" s="43" t="s">
        <v>37</v>
      </c>
      <c r="D31" s="42"/>
      <c r="E31" s="42"/>
    </row>
    <row r="32" spans="1:5" ht="26.25" customHeight="1">
      <c r="A32" s="39"/>
      <c r="B32" s="44" t="s">
        <v>38</v>
      </c>
      <c r="C32" s="41" t="s">
        <v>39</v>
      </c>
      <c r="D32" s="42"/>
      <c r="E32" s="42"/>
    </row>
    <row r="33" spans="1:5" ht="17.25" customHeight="1">
      <c r="A33" s="39"/>
      <c r="B33" s="44" t="s">
        <v>40</v>
      </c>
      <c r="C33" s="41" t="s">
        <v>41</v>
      </c>
      <c r="D33" s="42"/>
      <c r="E33" s="42"/>
    </row>
    <row r="34" spans="1:5" ht="16.5" customHeight="1">
      <c r="A34" s="39"/>
      <c r="B34" s="44" t="s">
        <v>42</v>
      </c>
      <c r="C34" s="41" t="s">
        <v>43</v>
      </c>
      <c r="D34" s="42"/>
      <c r="E34" s="42"/>
    </row>
    <row r="35" spans="1:5" ht="16.5" customHeight="1">
      <c r="A35" s="39"/>
      <c r="B35" s="40" t="s">
        <v>44</v>
      </c>
      <c r="C35" s="41" t="s">
        <v>45</v>
      </c>
      <c r="D35" s="42"/>
      <c r="E35" s="42"/>
    </row>
    <row r="36" spans="1:5" ht="45">
      <c r="A36" s="39"/>
      <c r="B36" s="40" t="s">
        <v>46</v>
      </c>
      <c r="C36" s="41" t="s">
        <v>47</v>
      </c>
      <c r="D36" s="42"/>
      <c r="E36" s="42"/>
    </row>
    <row r="37" spans="1:5" ht="36.75" customHeight="1">
      <c r="A37" s="39"/>
      <c r="B37" s="40" t="s">
        <v>48</v>
      </c>
      <c r="C37" s="41" t="s">
        <v>49</v>
      </c>
      <c r="D37" s="42"/>
      <c r="E37" s="42"/>
    </row>
    <row r="38" spans="1:5" ht="15.75" customHeight="1">
      <c r="A38" s="39"/>
      <c r="B38" s="45" t="s">
        <v>50</v>
      </c>
      <c r="C38" s="35" t="s">
        <v>51</v>
      </c>
      <c r="D38" s="42"/>
      <c r="E38" s="42"/>
    </row>
    <row r="39" spans="1:3" ht="15.75" customHeight="1">
      <c r="A39" s="46"/>
      <c r="B39" s="47"/>
      <c r="C39" s="47"/>
    </row>
    <row r="40" spans="1:5" ht="15.75">
      <c r="A40" s="29" t="s">
        <v>25</v>
      </c>
      <c r="B40" s="29"/>
      <c r="C40" s="29"/>
      <c r="D40" s="29"/>
      <c r="E40" s="29"/>
    </row>
    <row r="41" spans="1:5" ht="24.75" customHeight="1">
      <c r="A41" s="33" t="s">
        <v>20</v>
      </c>
      <c r="B41" s="34" t="s">
        <v>26</v>
      </c>
      <c r="C41" s="34"/>
      <c r="D41" s="48" t="s">
        <v>27</v>
      </c>
      <c r="E41" s="48"/>
    </row>
    <row r="42" spans="1:5" ht="24.75" customHeight="1">
      <c r="A42" s="33">
        <f>B20</f>
        <v>0</v>
      </c>
      <c r="B42" s="34"/>
      <c r="C42" s="34"/>
      <c r="D42" s="34" t="s">
        <v>28</v>
      </c>
      <c r="E42" s="33"/>
    </row>
    <row r="43" spans="1:5" ht="15.75" customHeight="1">
      <c r="A43" s="35" t="s">
        <v>29</v>
      </c>
      <c r="B43" s="36">
        <f>C20</f>
        <v>12</v>
      </c>
      <c r="C43" s="36"/>
      <c r="D43" s="34" t="s">
        <v>30</v>
      </c>
      <c r="E43" s="33"/>
    </row>
    <row r="44" spans="1:5" ht="26.25" customHeight="1">
      <c r="A44" s="37" t="s">
        <v>31</v>
      </c>
      <c r="B44" s="38"/>
      <c r="C44" s="38"/>
      <c r="D44" s="34" t="s">
        <v>32</v>
      </c>
      <c r="E44" s="33"/>
    </row>
    <row r="45" spans="1:5" ht="39" customHeight="1">
      <c r="A45" s="39" t="s">
        <v>33</v>
      </c>
      <c r="B45" s="40" t="s">
        <v>34</v>
      </c>
      <c r="C45" s="41" t="s">
        <v>35</v>
      </c>
      <c r="D45" s="42"/>
      <c r="E45" s="42"/>
    </row>
    <row r="46" spans="1:5" ht="15">
      <c r="A46" s="39"/>
      <c r="B46" s="40" t="s">
        <v>36</v>
      </c>
      <c r="C46" s="43" t="s">
        <v>37</v>
      </c>
      <c r="D46" s="42"/>
      <c r="E46" s="42"/>
    </row>
    <row r="47" spans="1:5" ht="15">
      <c r="A47" s="39"/>
      <c r="B47" s="44" t="s">
        <v>38</v>
      </c>
      <c r="C47" s="41" t="s">
        <v>39</v>
      </c>
      <c r="D47" s="42"/>
      <c r="E47" s="42"/>
    </row>
    <row r="48" spans="1:5" ht="15">
      <c r="A48" s="39"/>
      <c r="B48" s="44" t="s">
        <v>40</v>
      </c>
      <c r="C48" s="41" t="s">
        <v>52</v>
      </c>
      <c r="D48" s="42"/>
      <c r="E48" s="42"/>
    </row>
    <row r="49" spans="1:5" ht="15">
      <c r="A49" s="39"/>
      <c r="B49" s="44" t="s">
        <v>42</v>
      </c>
      <c r="C49" s="41" t="s">
        <v>43</v>
      </c>
      <c r="D49" s="42"/>
      <c r="E49" s="42"/>
    </row>
    <row r="50" spans="1:5" ht="15">
      <c r="A50" s="39"/>
      <c r="B50" s="40" t="s">
        <v>44</v>
      </c>
      <c r="C50" s="41" t="s">
        <v>45</v>
      </c>
      <c r="D50" s="42"/>
      <c r="E50" s="42"/>
    </row>
    <row r="51" spans="1:5" ht="49.5" customHeight="1">
      <c r="A51" s="39"/>
      <c r="B51" s="40" t="s">
        <v>46</v>
      </c>
      <c r="C51" s="41" t="s">
        <v>47</v>
      </c>
      <c r="D51" s="42"/>
      <c r="E51" s="42"/>
    </row>
    <row r="52" spans="1:5" ht="30">
      <c r="A52" s="39"/>
      <c r="B52" s="40" t="s">
        <v>48</v>
      </c>
      <c r="C52" s="41" t="s">
        <v>49</v>
      </c>
      <c r="D52" s="42"/>
      <c r="E52" s="42"/>
    </row>
    <row r="53" spans="1:5" ht="15">
      <c r="A53" s="39"/>
      <c r="B53" s="45" t="s">
        <v>50</v>
      </c>
      <c r="C53" s="35" t="s">
        <v>51</v>
      </c>
      <c r="D53" s="42"/>
      <c r="E53" s="42"/>
    </row>
    <row r="54" ht="15.75"/>
    <row r="55" spans="1:5" ht="15.75">
      <c r="A55" s="29" t="s">
        <v>25</v>
      </c>
      <c r="B55" s="29"/>
      <c r="C55" s="29"/>
      <c r="D55" s="29"/>
      <c r="E55" s="29"/>
    </row>
    <row r="56" spans="1:5" ht="26.25" customHeight="1">
      <c r="A56" s="49" t="s">
        <v>22</v>
      </c>
      <c r="B56" s="34" t="s">
        <v>26</v>
      </c>
      <c r="C56" s="34"/>
      <c r="D56" s="48" t="s">
        <v>27</v>
      </c>
      <c r="E56" s="48"/>
    </row>
    <row r="57" spans="1:5" ht="32.25" customHeight="1">
      <c r="A57" s="33">
        <f>B21</f>
        <v>0</v>
      </c>
      <c r="B57" s="50"/>
      <c r="C57" s="50"/>
      <c r="D57" s="34" t="s">
        <v>28</v>
      </c>
      <c r="E57" s="33"/>
    </row>
    <row r="58" spans="1:5" ht="15" customHeight="1">
      <c r="A58" s="35" t="s">
        <v>29</v>
      </c>
      <c r="B58" s="36">
        <f>C21</f>
        <v>3</v>
      </c>
      <c r="C58" s="36"/>
      <c r="D58" s="34" t="s">
        <v>30</v>
      </c>
      <c r="E58" s="33"/>
    </row>
    <row r="59" spans="1:5" ht="27.75" customHeight="1">
      <c r="A59" s="37" t="s">
        <v>31</v>
      </c>
      <c r="B59" s="38"/>
      <c r="C59" s="38"/>
      <c r="D59" s="34" t="s">
        <v>32</v>
      </c>
      <c r="E59" s="33"/>
    </row>
    <row r="60" spans="1:5" ht="27.75" customHeight="1">
      <c r="A60" s="33" t="s">
        <v>53</v>
      </c>
      <c r="B60" s="36" t="s">
        <v>54</v>
      </c>
      <c r="C60" s="36"/>
      <c r="D60" s="42"/>
      <c r="E60" s="42"/>
    </row>
    <row r="61" spans="1:5" ht="409.5" customHeight="1">
      <c r="A61" s="33" t="s">
        <v>55</v>
      </c>
      <c r="B61" s="51" t="s">
        <v>56</v>
      </c>
      <c r="C61" s="51"/>
      <c r="D61" s="42"/>
      <c r="E61" s="42"/>
    </row>
    <row r="62" spans="1:5" ht="24.75" customHeight="1">
      <c r="A62" s="33" t="s">
        <v>57</v>
      </c>
      <c r="B62" s="36" t="s">
        <v>58</v>
      </c>
      <c r="C62" s="36"/>
      <c r="D62" s="42"/>
      <c r="E62" s="42"/>
    </row>
    <row r="63" spans="1:5" ht="30.75" customHeight="1">
      <c r="A63" s="33" t="s">
        <v>50</v>
      </c>
      <c r="B63" s="36" t="s">
        <v>59</v>
      </c>
      <c r="C63" s="36"/>
      <c r="D63" s="42"/>
      <c r="E63" s="42"/>
    </row>
    <row r="64" ht="162.75" customHeight="1"/>
  </sheetData>
  <sheetProtection selectLockedCells="1" selectUnlockedCells="1"/>
  <mergeCells count="52">
    <mergeCell ref="A7:E7"/>
    <mergeCell ref="A8:B8"/>
    <mergeCell ref="A10:B10"/>
    <mergeCell ref="A11:B11"/>
    <mergeCell ref="A12:B12"/>
    <mergeCell ref="A13:B13"/>
    <mergeCell ref="A14:B14"/>
    <mergeCell ref="A15:B15"/>
    <mergeCell ref="A16:E16"/>
    <mergeCell ref="A25:E25"/>
    <mergeCell ref="B26:C26"/>
    <mergeCell ref="B27:C27"/>
    <mergeCell ref="B28:C28"/>
    <mergeCell ref="B29:C29"/>
    <mergeCell ref="A30:A38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0:E40"/>
    <mergeCell ref="B41:C41"/>
    <mergeCell ref="B42:C42"/>
    <mergeCell ref="B43:C43"/>
    <mergeCell ref="B44:C44"/>
    <mergeCell ref="A45:A53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A55:E55"/>
    <mergeCell ref="B56:C56"/>
    <mergeCell ref="B57:C57"/>
    <mergeCell ref="B58:C58"/>
    <mergeCell ref="B59:C59"/>
    <mergeCell ref="B60:C60"/>
    <mergeCell ref="D60:E60"/>
    <mergeCell ref="B61:C61"/>
    <mergeCell ref="D61:E61"/>
    <mergeCell ref="B62:C62"/>
    <mergeCell ref="D62:E62"/>
    <mergeCell ref="B63:C63"/>
    <mergeCell ref="D63:E6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9"/>
  <sheetViews>
    <sheetView zoomScale="85" zoomScaleNormal="85" workbookViewId="0" topLeftCell="A25">
      <selection activeCell="C22" sqref="C22"/>
    </sheetView>
  </sheetViews>
  <sheetFormatPr defaultColWidth="8.00390625" defaultRowHeight="15"/>
  <cols>
    <col min="1" max="1" width="9.00390625" style="0" customWidth="1"/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  <col min="6" max="16384" width="9.00390625" style="0" customWidth="1"/>
  </cols>
  <sheetData>
    <row r="22" ht="90">
      <c r="C22" s="52" t="s">
        <v>60</v>
      </c>
    </row>
    <row r="23" ht="210">
      <c r="C23" s="52" t="s">
        <v>61</v>
      </c>
    </row>
    <row r="24" ht="90">
      <c r="C24" s="52" t="s">
        <v>62</v>
      </c>
    </row>
    <row r="25" ht="15">
      <c r="C25" t="s">
        <v>63</v>
      </c>
    </row>
    <row r="26" ht="15">
      <c r="C26" t="s">
        <v>64</v>
      </c>
    </row>
    <row r="27" ht="15">
      <c r="C27" t="s">
        <v>65</v>
      </c>
    </row>
    <row r="33" ht="15">
      <c r="C33" t="s">
        <v>66</v>
      </c>
    </row>
    <row r="34" ht="15">
      <c r="C34" t="s">
        <v>67</v>
      </c>
    </row>
    <row r="35" ht="15">
      <c r="C35" s="53">
        <v>0.6729166666666666</v>
      </c>
    </row>
    <row r="36" ht="15">
      <c r="C36" t="s">
        <v>68</v>
      </c>
    </row>
    <row r="37" ht="15">
      <c r="C37" t="s">
        <v>69</v>
      </c>
    </row>
    <row r="38" ht="15">
      <c r="C38" t="s">
        <v>70</v>
      </c>
    </row>
    <row r="39" ht="15">
      <c r="C39" t="s">
        <v>63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2018-06-25T10:26:44Z</dcterms:modified>
  <cp:category/>
  <cp:version/>
  <cp:contentType/>
  <cp:contentStatus/>
  <cp:revision>2</cp:revision>
</cp:coreProperties>
</file>