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Nové DNS\ICT\174. DNS 2016 0094 FŽP Černý, PF Cihlář, PF Nosek\"/>
    </mc:Choice>
  </mc:AlternateContent>
  <bookViews>
    <workbookView xWindow="0" yWindow="0" windowWidth="28800" windowHeight="12330"/>
  </bookViews>
  <sheets>
    <sheet name="Položky 1A, 1B" sheetId="1" r:id="rId1"/>
    <sheet name="Položky 2A, 2B, 3A"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2" l="1"/>
  <c r="I17" i="2" s="1"/>
  <c r="K14" i="2"/>
  <c r="J15" i="2"/>
  <c r="K15" i="2"/>
  <c r="J16" i="2"/>
  <c r="K16" i="2"/>
  <c r="E17" i="2"/>
  <c r="E39" i="1" l="1"/>
  <c r="E22" i="1"/>
</calcChain>
</file>

<file path=xl/sharedStrings.xml><?xml version="1.0" encoding="utf-8"?>
<sst xmlns="http://schemas.openxmlformats.org/spreadsheetml/2006/main" count="137" uniqueCount="104">
  <si>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</si>
  <si>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</si>
  <si>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</si>
  <si>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</si>
  <si>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</si>
  <si>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</si>
  <si>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</si>
  <si>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</si>
  <si>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</si>
  <si>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</si>
  <si>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</si>
  <si>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</si>
  <si>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</si>
  <si>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</si>
  <si>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</si>
  <si>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FŽP</t>
  </si>
  <si>
    <t>Notebook + brašna</t>
  </si>
  <si>
    <t>Požadavek</t>
  </si>
  <si>
    <t>Nabídková cena bez DPH</t>
  </si>
  <si>
    <t>Počet kusů:</t>
  </si>
  <si>
    <t>DPH</t>
  </si>
  <si>
    <t>Max. cena bez DPH:</t>
  </si>
  <si>
    <t>Nabídková cena včetně DPH</t>
  </si>
  <si>
    <t>Minimální konfigurace:</t>
  </si>
  <si>
    <t>Procesor:</t>
  </si>
  <si>
    <t>min. 3500 bodů dle www.cpubenchmark.net</t>
  </si>
  <si>
    <t>Operační pamět:</t>
  </si>
  <si>
    <t>min. 4 GB DDR3 s možností rozšíření</t>
  </si>
  <si>
    <t>Pevný disk:</t>
  </si>
  <si>
    <t>min. 500 GB</t>
  </si>
  <si>
    <t>Optická mechanika:</t>
  </si>
  <si>
    <t>bez</t>
  </si>
  <si>
    <t>Grafická karta</t>
  </si>
  <si>
    <t>integrovaná</t>
  </si>
  <si>
    <t>LCD monitor:</t>
  </si>
  <si>
    <t>13" LCD panel</t>
  </si>
  <si>
    <t>Operační systém:</t>
  </si>
  <si>
    <t>Profesionální verze operačního systému (podporovaná výrobcem min. do začátku roku 2020) do firemního nasazení kompatibilní se stávajícím počítačovým systémem univerzity.</t>
  </si>
  <si>
    <t>Ostatní:</t>
  </si>
  <si>
    <t>Záruka:</t>
  </si>
  <si>
    <t>min. 2 roky s možností prodloužení</t>
  </si>
  <si>
    <t>Cena (1 ks bez DPH)</t>
  </si>
  <si>
    <t>Kancelářské PC</t>
  </si>
  <si>
    <t>Nabídková cena za kus bez DPH (Kč)</t>
  </si>
  <si>
    <t xml:space="preserve">PC - Počítač kancelářský </t>
  </si>
  <si>
    <t>Nabídková cena celkem bez DPH</t>
  </si>
  <si>
    <t>1 ks</t>
  </si>
  <si>
    <t>Počítačová skříň:</t>
  </si>
  <si>
    <t>Mikro tower</t>
  </si>
  <si>
    <t xml:space="preserve">min. 9000 bodů dle bodového hodnocení na www. cpubenchmark.net </t>
  </si>
  <si>
    <t>Paměť RAM</t>
  </si>
  <si>
    <t>min 16 GB DDR3</t>
  </si>
  <si>
    <t>min.  1 TB 7200 otáček + 128 GB SSD</t>
  </si>
  <si>
    <t>Mechaniky pro média:</t>
  </si>
  <si>
    <t>DVD±RW mechanika</t>
  </si>
  <si>
    <t>Síťová karta</t>
  </si>
  <si>
    <t>100/1000 Mb Ethernet</t>
  </si>
  <si>
    <t>Zvuková karta:</t>
  </si>
  <si>
    <t>ano</t>
  </si>
  <si>
    <t>2 GB</t>
  </si>
  <si>
    <t>Vstupní a výstupní porty:</t>
  </si>
  <si>
    <t>min 2x USB2.0, 2x USB 3.0</t>
  </si>
  <si>
    <t xml:space="preserve">USB porty: </t>
  </si>
  <si>
    <t>min. 4 x USB porty celkem, 1x DisplayPort, DVI</t>
  </si>
  <si>
    <t>Příslušenství:</t>
  </si>
  <si>
    <t xml:space="preserve">USB klávesnice a myš, </t>
  </si>
  <si>
    <t xml:space="preserve">profesionální operační systém, aktuální verze nabízená výrobcem. Kompatibilní se stávajícím počítačovým prostředím univerzity. OS podporovaný výrobcem (formou aktualizací) min. do roku 2020. Licence nesmí být formou upgrade ze starší verze OS. </t>
  </si>
  <si>
    <t>Požadavky na servis:</t>
  </si>
  <si>
    <t>Zahájení a ukončení servisního zásahu v místě instalace</t>
  </si>
  <si>
    <t>Záruční doba</t>
  </si>
  <si>
    <t xml:space="preserve">min. 2 roky </t>
  </si>
  <si>
    <t>Pozn.: Popis požadovaných vlastností může být delší než je velikost buňky (např.dvojklik na buňku zobrazí celý text).</t>
  </si>
  <si>
    <t>ID zboží</t>
  </si>
  <si>
    <t>Cena bez DPH za jedn.</t>
  </si>
  <si>
    <t>Pozn. k ceně</t>
  </si>
  <si>
    <t>Název zboží</t>
  </si>
  <si>
    <t>Požadované vlastnosti</t>
  </si>
  <si>
    <t>Popis nabízeného zboží</t>
  </si>
  <si>
    <t>Počet</t>
  </si>
  <si>
    <t xml:space="preserve">  </t>
  </si>
  <si>
    <t>Maximální</t>
  </si>
  <si>
    <t>Notebook 17.3" , RAM 8GB, 1TB, num. klávesnice</t>
  </si>
  <si>
    <t>Doplňte</t>
  </si>
  <si>
    <t>Tiskárna laserová kancelářská</t>
  </si>
  <si>
    <t xml:space="preserve">Notebook 14"  na cesty </t>
  </si>
  <si>
    <t>Celková cena zadavatele:</t>
  </si>
  <si>
    <t>Celková cena uchazeče:</t>
  </si>
  <si>
    <t>Doplňte název firmy</t>
  </si>
  <si>
    <t>1A</t>
  </si>
  <si>
    <t>2A</t>
  </si>
  <si>
    <t>Maximální cena celkem bez DPH</t>
  </si>
  <si>
    <t>Nabídková cena celkem včetně DPH</t>
  </si>
  <si>
    <t>UPOZORNĚNÍ: Příloha má 2 listy</t>
  </si>
  <si>
    <t>2B+B5:B7</t>
  </si>
  <si>
    <t>2B
PF KTVS Cihlář</t>
  </si>
  <si>
    <t>3A
PF KTVS Nosek</t>
  </si>
  <si>
    <t>2A
PF KTVS Cihlář</t>
  </si>
  <si>
    <t>Příloha č.1  Podrobná specifikace položek  - 1. list</t>
  </si>
  <si>
    <t>Příloha č.1  Podrobná specifikace položek  - 2. list</t>
  </si>
  <si>
    <t>Technologie tisku: černobílá laserová tiskárna
Formát: A4
Rychlost tisku: min. 28 str./min
Paměť: min. 64 MB
Rozlišení: min. 600x600 dpi
Vstupní zásobník: min. 250 listů
Duplexní tisk: ano, automatický (manuální duplex nevyhovuje)
Rozhraní: USB 2.0 (USB kabel musí být součástí dodávky), Ethernet RJ-45
Kompatibilita: Microsoft Windows 7 a vyšší
Emulace: min.PCL 5 nebo PCL 6 nebo PS
Měsíční zátěž tiskárny: min. 3000 stránek/měsíc
Servis: Zahájení a ukončení servisního zásahu v místě instalace tiskárny.
Záruční doba: min. 2 roky</t>
  </si>
  <si>
    <t>Velikost obrazovky: min. 14" max. 14,1"
Rozlišení obrazovky: min. 1366 x min. 768
Výkon procesoru: min. 2449 bodů dle www.cpubenchmark.net
Paměť RAM: min. 4GB (rozšířitelná na 8GB)
Pevný disk: 500 GB
Mechaniky pro média: DVD+-RW
Síťová karta: Ethernet 100/1000 Mb, RJ 45
Wifi: ano, 802.11b/g, případně 802.11n
Vstupní a výstupní porty: min. 3 x USB(2.0, 3.0) vstup a výstup pro mikrofon a sluchátka, 1x HDMI
Interní reproduktory: ano
Interní mikrofon: ano
Web kamera: ano
Polohovací zařízení: Touchpad
Hmotnost: max. 2,3kg
Operační systém kompatibilní se stávajícím počítačovým systémem univerzity. Výrobcem podporovaná verze formou aktualizací.
Další vybavení: výdrž baterie minimálně 4 hodiny
Požadavky na servis: Zahájení a ukončení servisního zásahu v místě instalace.
Záruční doba: min. 2 roky</t>
  </si>
  <si>
    <t>Velikost obrazovky: min. 17.3" HD
Grafika 2GB DDR3
Výkon procesoru: min.4040 bodů dle www.cpubenchmark.net
Paměť RAM: min. 8 GB DDR3
Pevný disk: min 1TB
Síťová karta: Ethernet, RJ 45
Wi-Fi ac
Bluetooth: 4.0
Vstupní a výstupní porty: min. 3 x USB (2x 3.0), vstup a výstup pro mikrofon a sluchátka, výstup pro externí monitor 1xHDMI
Interní reproduktory: ano
Interní mikrofon: ano
Čtečka paměťových karet: ano
Web kamera: ano
Numerická klávesnice: ano
Hmotnost: max. 3,2 kg
Operační systém: operační systém kompatibilní se stávajícím počítačovým systémem univerzity. Výrobcem podporovaná verze formou aktualizací.
Záruční doba: min. 2 roky</t>
  </si>
  <si>
    <t>Uchazeč doplní do zelených políček konkrétní zboží a komponenty, které nabízí.</t>
  </si>
  <si>
    <t>min. WiFi 802.11b/g/n, LAN Ethernet, Bluetooth 4.0, 3x USB, 1x VGA, 1xHDMI, čtečka pamětových karet. Brašna základní černá s popruhem přes rameno.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</si>
</sst>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12"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i/>
      <sz val="10"/>
      <color indexed="8"/>
      <name val="Arial"/>
      <family val="2"/>
      <charset val="238"/>
    </font>
    <font>
      <sz val="10"/>
      <color theme="1"/>
      <name val="Arial"/>
      <family val="2"/>
      <charset val="238"/>
    </font>
    <font>
      <u/>
      <sz val="11"/>
      <color theme="10"/>
      <name val="Calibri"/>
      <family val="2"/>
      <charset val="238"/>
    </font>
    <font>
      <b/>
      <sz val="10"/>
      <color rgb="FF000000"/>
      <name val="Arial"/>
      <family val="2"/>
      <charset val="238"/>
    </font>
    <font>
      <b/>
      <sz val="10"/>
      <color rgb="FFFF0000"/>
      <name val="Arial"/>
      <family val="2"/>
      <charset val="238"/>
    </font>
    <font>
      <b/>
      <sz val="11"/>
      <color rgb="FF000000"/>
      <name val="Arial"/>
      <family val="2"/>
      <charset val="238"/>
    </font>
    <font>
      <sz val="10"/>
      <color rgb="FF000000"/>
      <name val="Arial"/>
      <family val="2"/>
      <charset val="238"/>
    </font>
    <font>
      <b/>
      <sz val="12"/>
      <color rgb="FFFF0000"/>
      <name val="Arial"/>
      <family val="2"/>
      <charset val="238"/>
    </font>
  </fonts>
  <fills count="15">
    <fill>
      <patternFill patternType="none"/>
    </fill>
    <fill>
      <patternFill patternType="gray125"/>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theme="9" tint="0.39997558519241921"/>
        <bgColor indexed="64"/>
      </patternFill>
    </fill>
    <fill>
      <patternFill patternType="solid">
        <fgColor indexed="42"/>
        <bgColor indexed="64"/>
      </patternFill>
    </fill>
    <fill>
      <patternFill patternType="solid">
        <fgColor indexed="13"/>
        <bgColor indexed="64"/>
      </patternFill>
    </fill>
    <fill>
      <patternFill patternType="solid">
        <fgColor rgb="FF92D050"/>
        <bgColor indexed="64"/>
      </patternFill>
    </fill>
    <fill>
      <patternFill patternType="solid">
        <fgColor rgb="FFFFCC99"/>
        <bgColor indexed="64"/>
      </patternFill>
    </fill>
    <fill>
      <patternFill patternType="solid">
        <fgColor rgb="FFFFFFCC"/>
        <bgColor rgb="FF000000"/>
      </patternFill>
    </fill>
    <fill>
      <patternFill patternType="solid">
        <fgColor rgb="FFEFEFEF"/>
        <bgColor rgb="FF000000"/>
      </patternFill>
    </fill>
    <fill>
      <patternFill patternType="solid">
        <fgColor rgb="FFCCFFCC"/>
        <bgColor rgb="FF000000"/>
      </patternFill>
    </fill>
    <fill>
      <patternFill patternType="solid">
        <fgColor rgb="FFFFFCCC"/>
        <bgColor rgb="FF000000"/>
      </patternFill>
    </fill>
    <fill>
      <patternFill patternType="solid">
        <fgColor rgb="FFFFFF00"/>
        <bgColor rgb="FF000000"/>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8"/>
      </bottom>
      <diagonal/>
    </border>
    <border>
      <left/>
      <right style="medium">
        <color indexed="64"/>
      </right>
      <top style="thin">
        <color indexed="64"/>
      </top>
      <bottom style="medium">
        <color indexed="8"/>
      </bottom>
      <diagonal/>
    </border>
    <border>
      <left/>
      <right style="medium">
        <color indexed="64"/>
      </right>
      <top style="medium">
        <color auto="1"/>
      </top>
      <bottom/>
      <diagonal/>
    </border>
    <border>
      <left style="medium">
        <color indexed="8"/>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style="medium">
        <color indexed="8"/>
      </bottom>
      <diagonal/>
    </border>
    <border>
      <left style="medium">
        <color indexed="64"/>
      </left>
      <right style="medium">
        <color indexed="64"/>
      </right>
      <top style="medium">
        <color indexed="64"/>
      </top>
      <bottom style="medium">
        <color indexed="8"/>
      </bottom>
      <diagonal/>
    </border>
    <border>
      <left style="thin">
        <color indexed="64"/>
      </left>
      <right style="medium">
        <color indexed="64"/>
      </right>
      <top style="medium">
        <color indexed="8"/>
      </top>
      <bottom style="medium">
        <color indexed="8"/>
      </bottom>
      <diagonal/>
    </border>
    <border>
      <left style="medium">
        <color indexed="8"/>
      </left>
      <right style="medium">
        <color indexed="8"/>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style="medium">
        <color indexed="64"/>
      </top>
      <bottom style="medium">
        <color indexed="64"/>
      </bottom>
      <diagonal/>
    </border>
  </borders>
  <cellStyleXfs count="3">
    <xf numFmtId="0" fontId="0" fillId="0" borderId="0"/>
    <xf numFmtId="0" fontId="6" fillId="0" borderId="0" applyNumberFormat="0" applyFill="0" applyBorder="0" applyAlignment="0" applyProtection="0"/>
    <xf numFmtId="0" fontId="10" fillId="0" borderId="0"/>
  </cellStyleXfs>
  <cellXfs count="105">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6" xfId="0" applyFont="1" applyBorder="1" applyAlignment="1"/>
    <xf numFmtId="0" fontId="3" fillId="0" borderId="7" xfId="0" applyFont="1" applyBorder="1" applyAlignment="1"/>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6" xfId="0" applyFont="1" applyBorder="1" applyAlignment="1">
      <alignment horizontal="left"/>
    </xf>
    <xf numFmtId="0" fontId="1" fillId="0" borderId="7"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1" fillId="0" borderId="7" xfId="0" applyFont="1" applyBorder="1" applyAlignment="1">
      <alignment horizontal="center"/>
    </xf>
    <xf numFmtId="0" fontId="1" fillId="0" borderId="7" xfId="0" applyFont="1" applyBorder="1" applyAlignment="1">
      <alignment horizont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6" xfId="0" applyFont="1" applyFill="1" applyBorder="1" applyAlignment="1">
      <alignment horizontal="center"/>
    </xf>
    <xf numFmtId="0" fontId="1" fillId="0" borderId="7" xfId="0" applyFont="1" applyFill="1" applyBorder="1" applyAlignment="1">
      <alignment horizontal="center" vertical="top" wrapText="1"/>
    </xf>
    <xf numFmtId="4" fontId="1" fillId="0" borderId="7" xfId="0" applyNumberFormat="1" applyFont="1" applyFill="1" applyBorder="1" applyAlignment="1">
      <alignment horizontal="right" vertical="top" wrapText="1"/>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xf numFmtId="0" fontId="1" fillId="4" borderId="20" xfId="0" applyFont="1" applyFill="1" applyBorder="1" applyAlignment="1">
      <alignment horizontal="center" vertical="top" wrapText="1"/>
    </xf>
    <xf numFmtId="0" fontId="1" fillId="4" borderId="21" xfId="0" applyFont="1" applyFill="1" applyBorder="1" applyAlignment="1">
      <alignment vertical="top" wrapText="1"/>
    </xf>
    <xf numFmtId="0" fontId="1" fillId="4" borderId="22" xfId="0" applyFont="1" applyFill="1" applyBorder="1" applyAlignment="1">
      <alignment vertical="top" wrapText="1"/>
    </xf>
    <xf numFmtId="0" fontId="1" fillId="4" borderId="23" xfId="0" applyFont="1" applyFill="1" applyBorder="1" applyAlignment="1">
      <alignment vertical="top" wrapText="1"/>
    </xf>
    <xf numFmtId="0" fontId="1" fillId="4" borderId="24" xfId="0" applyFont="1" applyFill="1" applyBorder="1" applyAlignment="1">
      <alignment vertical="top" wrapText="1"/>
    </xf>
    <xf numFmtId="0" fontId="1" fillId="4" borderId="21" xfId="0" applyFont="1" applyFill="1" applyBorder="1" applyAlignment="1">
      <alignment horizontal="left" vertical="top"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1" fillId="4" borderId="26" xfId="0" applyFont="1" applyFill="1" applyBorder="1" applyAlignment="1">
      <alignment vertical="top" wrapText="1"/>
    </xf>
    <xf numFmtId="0" fontId="3" fillId="4" borderId="24" xfId="0" applyFont="1" applyFill="1" applyBorder="1" applyAlignment="1">
      <alignmen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27" xfId="0" applyFont="1" applyFill="1" applyBorder="1" applyAlignment="1">
      <alignment vertical="top" wrapText="1"/>
    </xf>
    <xf numFmtId="3" fontId="3" fillId="4" borderId="21" xfId="0" applyNumberFormat="1"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3" xfId="0" applyFont="1" applyFill="1" applyBorder="1" applyAlignment="1">
      <alignment horizontal="center" vertical="top" wrapText="1"/>
    </xf>
    <xf numFmtId="0" fontId="3" fillId="4" borderId="28" xfId="0" applyFont="1" applyFill="1" applyBorder="1" applyAlignment="1">
      <alignment vertical="top" wrapText="1"/>
    </xf>
    <xf numFmtId="0" fontId="4" fillId="6" borderId="30" xfId="0" applyFont="1" applyFill="1" applyBorder="1" applyAlignment="1">
      <alignment horizontal="center" vertical="top" wrapText="1"/>
    </xf>
    <xf numFmtId="0" fontId="4" fillId="6" borderId="31" xfId="0" applyFont="1" applyFill="1" applyBorder="1" applyAlignment="1">
      <alignment horizontal="center" vertical="top" wrapText="1"/>
    </xf>
    <xf numFmtId="0" fontId="3" fillId="4" borderId="32" xfId="0" applyFont="1" applyFill="1" applyBorder="1" applyAlignment="1">
      <alignment horizontal="center" vertical="top" wrapText="1"/>
    </xf>
    <xf numFmtId="0" fontId="3" fillId="6" borderId="30" xfId="0" applyFont="1" applyFill="1" applyBorder="1" applyAlignment="1">
      <alignment horizontal="center" vertical="top" wrapText="1"/>
    </xf>
    <xf numFmtId="0" fontId="3" fillId="6" borderId="31" xfId="0" applyFont="1" applyFill="1" applyBorder="1" applyAlignment="1">
      <alignment horizontal="center" vertical="top" wrapText="1"/>
    </xf>
    <xf numFmtId="0" fontId="3" fillId="4" borderId="29" xfId="0" applyFont="1" applyFill="1" applyBorder="1" applyAlignment="1">
      <alignment vertical="top" wrapText="1"/>
    </xf>
    <xf numFmtId="0" fontId="3" fillId="4" borderId="33" xfId="0" applyFont="1" applyFill="1" applyBorder="1" applyAlignment="1">
      <alignment horizontal="center" vertical="top" wrapText="1"/>
    </xf>
    <xf numFmtId="0" fontId="1" fillId="0" borderId="34" xfId="0" applyFont="1" applyBorder="1" applyAlignment="1">
      <alignment horizontal="center"/>
    </xf>
    <xf numFmtId="0" fontId="1" fillId="0" borderId="35" xfId="0" applyFont="1" applyBorder="1" applyAlignment="1">
      <alignment horizontal="center"/>
    </xf>
    <xf numFmtId="0" fontId="1" fillId="5" borderId="26" xfId="0" applyFont="1" applyFill="1" applyBorder="1" applyAlignment="1">
      <alignment horizontal="center" wrapText="1"/>
    </xf>
    <xf numFmtId="0" fontId="1" fillId="7" borderId="8" xfId="0" applyFont="1" applyFill="1" applyBorder="1" applyAlignment="1">
      <alignment horizontal="center" wrapText="1"/>
    </xf>
    <xf numFmtId="0" fontId="1" fillId="7" borderId="9" xfId="0" applyFont="1" applyFill="1" applyBorder="1" applyAlignment="1">
      <alignment horizontal="center" wrapText="1"/>
    </xf>
    <xf numFmtId="0" fontId="1" fillId="7" borderId="36" xfId="0" applyFont="1" applyFill="1" applyBorder="1" applyAlignment="1">
      <alignment horizontal="center" wrapText="1"/>
    </xf>
    <xf numFmtId="4" fontId="1" fillId="0" borderId="7" xfId="0" applyNumberFormat="1" applyFont="1" applyBorder="1" applyAlignment="1">
      <alignment horizontal="right"/>
    </xf>
    <xf numFmtId="4" fontId="1" fillId="0" borderId="7" xfId="0" applyNumberFormat="1" applyFont="1" applyBorder="1" applyAlignment="1"/>
    <xf numFmtId="0" fontId="1" fillId="2" borderId="36" xfId="0" applyFont="1" applyFill="1" applyBorder="1" applyAlignment="1">
      <alignment horizontal="center"/>
    </xf>
    <xf numFmtId="0" fontId="1" fillId="5" borderId="26" xfId="0" applyFont="1" applyFill="1" applyBorder="1" applyAlignment="1">
      <alignment horizontal="center"/>
    </xf>
    <xf numFmtId="0" fontId="1" fillId="5" borderId="37" xfId="0" applyFont="1" applyFill="1" applyBorder="1" applyAlignment="1">
      <alignment horizontal="left"/>
    </xf>
    <xf numFmtId="0" fontId="1" fillId="5" borderId="38" xfId="0" applyFont="1" applyFill="1" applyBorder="1" applyAlignment="1">
      <alignment horizontal="left"/>
    </xf>
    <xf numFmtId="0" fontId="1" fillId="5" borderId="39" xfId="0" applyFont="1" applyFill="1" applyBorder="1" applyAlignment="1">
      <alignment horizontal="center"/>
    </xf>
    <xf numFmtId="0" fontId="1" fillId="4" borderId="22" xfId="0" applyFont="1" applyFill="1" applyBorder="1" applyAlignment="1">
      <alignment horizontal="left" vertical="top" wrapText="1"/>
    </xf>
    <xf numFmtId="0" fontId="1" fillId="8" borderId="27" xfId="0" applyFont="1" applyFill="1" applyBorder="1" applyAlignment="1">
      <alignment vertical="top" wrapText="1"/>
    </xf>
    <xf numFmtId="4" fontId="3" fillId="4" borderId="40" xfId="0" applyNumberFormat="1" applyFont="1" applyFill="1" applyBorder="1" applyAlignment="1">
      <alignment horizontal="left" vertical="top" wrapText="1"/>
    </xf>
    <xf numFmtId="4" fontId="3" fillId="4" borderId="41" xfId="0" applyNumberFormat="1" applyFont="1" applyFill="1" applyBorder="1" applyAlignment="1">
      <alignment horizontal="left" vertical="top" wrapText="1"/>
    </xf>
    <xf numFmtId="0" fontId="3" fillId="4" borderId="42" xfId="0" applyFont="1" applyFill="1" applyBorder="1" applyAlignment="1">
      <alignment vertical="top" wrapText="1"/>
    </xf>
    <xf numFmtId="0" fontId="3" fillId="4" borderId="43" xfId="0" applyFont="1" applyFill="1" applyBorder="1" applyAlignment="1">
      <alignment vertical="top" wrapText="1"/>
    </xf>
    <xf numFmtId="0" fontId="3" fillId="4" borderId="44" xfId="0" applyFont="1" applyFill="1" applyBorder="1" applyAlignment="1">
      <alignment vertical="top" wrapText="1"/>
    </xf>
    <xf numFmtId="0" fontId="5" fillId="4" borderId="29" xfId="0" applyFont="1" applyFill="1" applyBorder="1" applyAlignment="1">
      <alignment vertical="top" wrapText="1"/>
    </xf>
    <xf numFmtId="0" fontId="6" fillId="6" borderId="30" xfId="1" applyFill="1" applyBorder="1" applyAlignment="1" applyProtection="1">
      <alignment horizontal="center" vertical="top" wrapText="1"/>
    </xf>
    <xf numFmtId="0" fontId="6" fillId="6" borderId="31" xfId="1" applyFill="1" applyBorder="1" applyAlignment="1" applyProtection="1">
      <alignment horizontal="center" vertical="top" wrapText="1"/>
    </xf>
    <xf numFmtId="0" fontId="6" fillId="6" borderId="30" xfId="1" applyFill="1" applyBorder="1" applyAlignment="1" applyProtection="1">
      <alignment horizontal="center" vertical="top" wrapText="1"/>
    </xf>
    <xf numFmtId="0" fontId="3" fillId="6" borderId="31" xfId="0" applyFont="1" applyFill="1" applyBorder="1" applyAlignment="1">
      <alignment horizontal="center" vertical="top" wrapText="1"/>
    </xf>
    <xf numFmtId="0" fontId="3" fillId="6" borderId="30" xfId="0" applyFont="1" applyFill="1" applyBorder="1" applyAlignment="1">
      <alignment horizontal="center" vertical="top" wrapText="1"/>
    </xf>
    <xf numFmtId="0" fontId="3" fillId="4" borderId="0" xfId="0" applyFont="1" applyFill="1" applyBorder="1" applyAlignment="1">
      <alignment vertical="top" wrapText="1"/>
    </xf>
    <xf numFmtId="0" fontId="3" fillId="4" borderId="45" xfId="0" applyFont="1" applyFill="1" applyBorder="1" applyAlignment="1">
      <alignment vertical="top" wrapText="1"/>
    </xf>
    <xf numFmtId="0" fontId="3" fillId="9" borderId="29" xfId="0" applyFont="1" applyFill="1" applyBorder="1" applyAlignment="1">
      <alignment vertical="top" wrapText="1"/>
    </xf>
    <xf numFmtId="0" fontId="3" fillId="4" borderId="46" xfId="0" applyFont="1" applyFill="1" applyBorder="1" applyAlignment="1">
      <alignment vertical="top" wrapText="1"/>
    </xf>
    <xf numFmtId="0" fontId="10" fillId="0" borderId="0" xfId="2" applyAlignment="1">
      <alignment indent="1"/>
    </xf>
    <xf numFmtId="0" fontId="7" fillId="13" borderId="47" xfId="2" applyFont="1" applyFill="1" applyBorder="1" applyAlignment="1">
      <alignment horizontal="right" vertical="top"/>
    </xf>
    <xf numFmtId="0" fontId="10" fillId="10" borderId="47" xfId="2" applyFill="1" applyBorder="1" applyAlignment="1">
      <alignment horizontal="left" vertical="top" wrapText="1"/>
    </xf>
    <xf numFmtId="0" fontId="10" fillId="0" borderId="0" xfId="2" applyAlignment="1">
      <alignment indent="1"/>
    </xf>
    <xf numFmtId="0" fontId="10" fillId="10" borderId="47" xfId="2" applyFill="1" applyBorder="1" applyAlignment="1">
      <alignment horizontal="left" vertical="top" wrapText="1"/>
    </xf>
    <xf numFmtId="164" fontId="10" fillId="12" borderId="47" xfId="2" applyNumberFormat="1" applyFill="1" applyBorder="1" applyAlignment="1" applyProtection="1">
      <alignment horizontal="right" vertical="top"/>
      <protection locked="0"/>
    </xf>
    <xf numFmtId="0" fontId="9" fillId="10" borderId="47" xfId="2" applyFont="1" applyFill="1" applyBorder="1" applyAlignment="1">
      <alignment horizontal="center" vertical="top"/>
    </xf>
    <xf numFmtId="49" fontId="10" fillId="12" borderId="47" xfId="2" applyNumberFormat="1" applyFill="1" applyBorder="1" applyAlignment="1" applyProtection="1">
      <alignment horizontal="left" vertical="top"/>
      <protection locked="0"/>
    </xf>
    <xf numFmtId="164" fontId="10" fillId="10" borderId="47" xfId="2" applyNumberFormat="1" applyFill="1" applyBorder="1" applyAlignment="1">
      <alignment horizontal="right" vertical="top"/>
    </xf>
    <xf numFmtId="49" fontId="7" fillId="11" borderId="47" xfId="2" applyNumberFormat="1" applyFont="1" applyFill="1" applyBorder="1" applyAlignment="1">
      <alignment horizontal="center" vertical="top" wrapText="1"/>
    </xf>
    <xf numFmtId="49" fontId="8" fillId="11" borderId="47" xfId="2" applyNumberFormat="1" applyFont="1" applyFill="1" applyBorder="1" applyAlignment="1">
      <alignment horizontal="center" vertical="top" wrapText="1"/>
    </xf>
    <xf numFmtId="49" fontId="10" fillId="12" borderId="47" xfId="2" applyNumberFormat="1" applyFill="1" applyBorder="1" applyAlignment="1" applyProtection="1">
      <alignment horizontal="left" vertical="top"/>
      <protection locked="0"/>
    </xf>
    <xf numFmtId="49" fontId="7" fillId="11" borderId="47" xfId="2" applyNumberFormat="1" applyFont="1" applyFill="1" applyBorder="1" applyAlignment="1">
      <alignment horizontal="center" vertical="top" wrapText="1"/>
    </xf>
    <xf numFmtId="0" fontId="11" fillId="2" borderId="0" xfId="0" applyFont="1" applyFill="1" applyAlignment="1">
      <alignment horizontal="center"/>
    </xf>
    <xf numFmtId="0" fontId="10" fillId="0" borderId="1" xfId="0" applyFont="1" applyBorder="1" applyAlignment="1">
      <alignment horizontal="center"/>
    </xf>
    <xf numFmtId="0" fontId="7" fillId="14" borderId="47" xfId="2" applyFont="1" applyFill="1" applyBorder="1" applyAlignment="1">
      <alignment horizontal="center" vertical="center" wrapText="1"/>
    </xf>
    <xf numFmtId="0" fontId="7" fillId="0" borderId="0" xfId="2" applyFont="1" applyAlignment="1">
      <alignment horizontal="center"/>
    </xf>
    <xf numFmtId="0" fontId="11" fillId="2" borderId="30" xfId="2" applyFont="1" applyFill="1" applyBorder="1" applyAlignment="1">
      <alignment horizontal="center"/>
    </xf>
    <xf numFmtId="0" fontId="11" fillId="2" borderId="48" xfId="2" applyFont="1" applyFill="1" applyBorder="1" applyAlignment="1">
      <alignment horizontal="center"/>
    </xf>
    <xf numFmtId="0" fontId="11" fillId="2" borderId="31" xfId="2" applyFont="1" applyFill="1" applyBorder="1" applyAlignment="1">
      <alignment horizontal="center"/>
    </xf>
  </cellXfs>
  <cellStyles count="3">
    <cellStyle name="Hypertextový odkaz" xfId="1" builtinId="8"/>
    <cellStyle name="Normální" xfId="0" builtinId="0"/>
    <cellStyle name="Normální 2" xfId="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1343025</xdr:colOff>
      <xdr:row>0</xdr:row>
      <xdr:rowOff>0</xdr:rowOff>
    </xdr:from>
    <xdr:to>
      <xdr:col>4</xdr:col>
      <xdr:colOff>1104900</xdr:colOff>
      <xdr:row>6</xdr:row>
      <xdr:rowOff>19050</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24825" y="0"/>
          <a:ext cx="1924050"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57150</xdr:colOff>
      <xdr:row>0</xdr:row>
      <xdr:rowOff>38100</xdr:rowOff>
    </xdr:from>
    <xdr:to>
      <xdr:col>10</xdr:col>
      <xdr:colOff>914400</xdr:colOff>
      <xdr:row>7</xdr:row>
      <xdr:rowOff>66675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44725" y="38100"/>
          <a:ext cx="1924050" cy="11620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8:E59"/>
  <sheetViews>
    <sheetView tabSelected="1" workbookViewId="0">
      <selection activeCell="A9" sqref="A9:E9"/>
    </sheetView>
  </sheetViews>
  <sheetFormatPr defaultRowHeight="15" x14ac:dyDescent="0.25"/>
  <cols>
    <col min="1" max="1" width="26.125" bestFit="1" customWidth="1"/>
    <col min="2" max="2" width="33.875" bestFit="1" customWidth="1"/>
    <col min="3" max="3" width="29" customWidth="1"/>
    <col min="4" max="4" width="28.375" customWidth="1"/>
    <col min="5" max="5" width="17" customWidth="1"/>
  </cols>
  <sheetData>
    <row r="8" spans="1:5" x14ac:dyDescent="0.25">
      <c r="A8" s="1" t="s">
        <v>97</v>
      </c>
      <c r="B8" s="1"/>
      <c r="C8" s="1"/>
      <c r="D8" s="1"/>
      <c r="E8" s="1"/>
    </row>
    <row r="9" spans="1:5" ht="15.75" x14ac:dyDescent="0.25">
      <c r="A9" s="98" t="s">
        <v>92</v>
      </c>
      <c r="B9" s="98"/>
      <c r="C9" s="98"/>
      <c r="D9" s="98"/>
      <c r="E9" s="98"/>
    </row>
    <row r="10" spans="1:5" ht="15.75" thickBot="1" x14ac:dyDescent="0.3">
      <c r="A10" s="2"/>
      <c r="B10" s="2"/>
      <c r="C10" s="2"/>
      <c r="D10" s="2"/>
      <c r="E10" s="2"/>
    </row>
    <row r="11" spans="1:5" x14ac:dyDescent="0.25">
      <c r="A11" s="99" t="s">
        <v>93</v>
      </c>
      <c r="B11" s="3"/>
      <c r="C11" s="4" t="s">
        <v>1</v>
      </c>
      <c r="D11" s="5"/>
      <c r="E11" s="6"/>
    </row>
    <row r="12" spans="1:5" x14ac:dyDescent="0.25">
      <c r="A12" s="7" t="s">
        <v>2</v>
      </c>
      <c r="B12" s="8"/>
      <c r="C12" s="9"/>
      <c r="D12" s="10"/>
      <c r="E12" s="11"/>
    </row>
    <row r="13" spans="1:5" x14ac:dyDescent="0.25">
      <c r="A13" s="12" t="s">
        <v>3</v>
      </c>
      <c r="B13" s="13"/>
      <c r="C13" s="9"/>
      <c r="D13" s="10"/>
      <c r="E13" s="11"/>
    </row>
    <row r="14" spans="1:5" x14ac:dyDescent="0.25">
      <c r="A14" s="14" t="s">
        <v>4</v>
      </c>
      <c r="B14" s="15"/>
      <c r="C14" s="9" t="s">
        <v>5</v>
      </c>
      <c r="D14" s="10"/>
      <c r="E14" s="11"/>
    </row>
    <row r="15" spans="1:5" x14ac:dyDescent="0.25">
      <c r="A15" s="14" t="s">
        <v>6</v>
      </c>
      <c r="B15" s="15"/>
      <c r="C15" s="9"/>
      <c r="D15" s="10"/>
      <c r="E15" s="11"/>
    </row>
    <row r="16" spans="1:5" x14ac:dyDescent="0.25">
      <c r="A16" s="12" t="s">
        <v>7</v>
      </c>
      <c r="B16" s="13"/>
      <c r="C16" s="9"/>
      <c r="D16" s="10"/>
      <c r="E16" s="11"/>
    </row>
    <row r="17" spans="1:5" x14ac:dyDescent="0.25">
      <c r="A17" s="12" t="s">
        <v>8</v>
      </c>
      <c r="B17" s="13"/>
      <c r="C17" s="9">
        <v>44555601</v>
      </c>
      <c r="D17" s="10"/>
      <c r="E17" s="11"/>
    </row>
    <row r="18" spans="1:5" ht="15.75" thickBot="1" x14ac:dyDescent="0.3">
      <c r="A18" s="16" t="s">
        <v>9</v>
      </c>
      <c r="B18" s="17"/>
      <c r="C18" s="18" t="s">
        <v>10</v>
      </c>
      <c r="D18" s="19"/>
      <c r="E18" s="20"/>
    </row>
    <row r="20" spans="1:5" ht="26.25" x14ac:dyDescent="0.25">
      <c r="A20" s="21" t="s">
        <v>11</v>
      </c>
      <c r="B20" s="21" t="s">
        <v>12</v>
      </c>
      <c r="C20" s="21" t="s">
        <v>13</v>
      </c>
      <c r="D20" s="21" t="s">
        <v>14</v>
      </c>
      <c r="E20" s="22" t="s">
        <v>90</v>
      </c>
    </row>
    <row r="21" spans="1:5" x14ac:dyDescent="0.25">
      <c r="A21" s="23" t="s">
        <v>15</v>
      </c>
      <c r="B21" s="24"/>
      <c r="C21" s="24"/>
      <c r="D21" s="24"/>
      <c r="E21" s="25"/>
    </row>
    <row r="22" spans="1:5" ht="15.75" thickBot="1" x14ac:dyDescent="0.3">
      <c r="A22" s="26" t="s">
        <v>88</v>
      </c>
      <c r="B22" s="21" t="s">
        <v>16</v>
      </c>
      <c r="C22" s="21">
        <v>1</v>
      </c>
      <c r="D22" s="27">
        <v>20000</v>
      </c>
      <c r="E22" s="27">
        <f>C22*D22</f>
        <v>20000</v>
      </c>
    </row>
    <row r="23" spans="1:5" ht="15.75" thickBot="1" x14ac:dyDescent="0.3">
      <c r="A23" s="28" t="s">
        <v>102</v>
      </c>
      <c r="B23" s="29"/>
      <c r="C23" s="29"/>
      <c r="D23" s="29"/>
      <c r="E23" s="30"/>
    </row>
    <row r="24" spans="1:5" ht="26.25" thickBot="1" x14ac:dyDescent="0.3">
      <c r="A24" s="31" t="s">
        <v>88</v>
      </c>
      <c r="B24" s="32" t="s">
        <v>17</v>
      </c>
      <c r="C24" s="33"/>
      <c r="D24" s="34" t="s">
        <v>43</v>
      </c>
      <c r="E24" s="34"/>
    </row>
    <row r="25" spans="1:5" ht="15.75" thickBot="1" x14ac:dyDescent="0.3">
      <c r="A25" s="35" t="s">
        <v>16</v>
      </c>
      <c r="B25" s="36"/>
      <c r="C25" s="37"/>
      <c r="D25" s="38" t="s">
        <v>45</v>
      </c>
      <c r="E25" s="39"/>
    </row>
    <row r="26" spans="1:5" ht="15.75" thickBot="1" x14ac:dyDescent="0.3">
      <c r="A26" s="40" t="s">
        <v>19</v>
      </c>
      <c r="B26" s="41">
        <v>1</v>
      </c>
      <c r="C26" s="42"/>
      <c r="D26" s="38" t="s">
        <v>20</v>
      </c>
      <c r="E26" s="39"/>
    </row>
    <row r="27" spans="1:5" ht="26.25" thickBot="1" x14ac:dyDescent="0.3">
      <c r="A27" s="43" t="s">
        <v>21</v>
      </c>
      <c r="B27" s="44">
        <v>20000</v>
      </c>
      <c r="C27" s="45"/>
      <c r="D27" s="38" t="s">
        <v>91</v>
      </c>
      <c r="E27" s="39"/>
    </row>
    <row r="28" spans="1:5" ht="26.25" thickBot="1" x14ac:dyDescent="0.3">
      <c r="A28" s="46" t="s">
        <v>23</v>
      </c>
      <c r="B28" s="47" t="s">
        <v>24</v>
      </c>
      <c r="C28" s="83" t="s">
        <v>25</v>
      </c>
      <c r="D28" s="48"/>
      <c r="E28" s="49"/>
    </row>
    <row r="29" spans="1:5" ht="15.75" thickBot="1" x14ac:dyDescent="0.3">
      <c r="A29" s="50"/>
      <c r="B29" s="47" t="s">
        <v>26</v>
      </c>
      <c r="C29" s="83" t="s">
        <v>27</v>
      </c>
      <c r="D29" s="51"/>
      <c r="E29" s="52"/>
    </row>
    <row r="30" spans="1:5" ht="15.75" thickBot="1" x14ac:dyDescent="0.3">
      <c r="A30" s="50"/>
      <c r="B30" s="47" t="s">
        <v>28</v>
      </c>
      <c r="C30" s="53" t="s">
        <v>29</v>
      </c>
      <c r="D30" s="51"/>
      <c r="E30" s="52"/>
    </row>
    <row r="31" spans="1:5" ht="15.75" thickBot="1" x14ac:dyDescent="0.3">
      <c r="A31" s="50"/>
      <c r="B31" s="47" t="s">
        <v>30</v>
      </c>
      <c r="C31" s="53" t="s">
        <v>31</v>
      </c>
      <c r="D31" s="51"/>
      <c r="E31" s="52"/>
    </row>
    <row r="32" spans="1:5" ht="15.75" thickBot="1" x14ac:dyDescent="0.3">
      <c r="A32" s="50"/>
      <c r="B32" s="47" t="s">
        <v>32</v>
      </c>
      <c r="C32" s="53" t="s">
        <v>33</v>
      </c>
      <c r="D32" s="51"/>
      <c r="E32" s="52"/>
    </row>
    <row r="33" spans="1:5" ht="15.75" thickBot="1" x14ac:dyDescent="0.3">
      <c r="A33" s="50"/>
      <c r="B33" s="47" t="s">
        <v>34</v>
      </c>
      <c r="C33" s="53" t="s">
        <v>35</v>
      </c>
      <c r="D33" s="51"/>
      <c r="E33" s="52"/>
    </row>
    <row r="34" spans="1:5" ht="64.5" thickBot="1" x14ac:dyDescent="0.3">
      <c r="A34" s="50"/>
      <c r="B34" s="47" t="s">
        <v>36</v>
      </c>
      <c r="C34" s="53" t="s">
        <v>37</v>
      </c>
      <c r="D34" s="51"/>
      <c r="E34" s="52"/>
    </row>
    <row r="35" spans="1:5" ht="64.5" thickBot="1" x14ac:dyDescent="0.3">
      <c r="A35" s="50"/>
      <c r="B35" s="47" t="s">
        <v>38</v>
      </c>
      <c r="C35" s="53" t="s">
        <v>103</v>
      </c>
      <c r="D35" s="51"/>
      <c r="E35" s="52"/>
    </row>
    <row r="36" spans="1:5" ht="15.75" thickBot="1" x14ac:dyDescent="0.3">
      <c r="A36" s="54"/>
      <c r="B36" s="47" t="s">
        <v>39</v>
      </c>
      <c r="C36" s="53" t="s">
        <v>40</v>
      </c>
      <c r="D36" s="51"/>
      <c r="E36" s="52"/>
    </row>
    <row r="37" spans="1:5" ht="27" thickBot="1" x14ac:dyDescent="0.3">
      <c r="A37" s="55" t="s">
        <v>11</v>
      </c>
      <c r="B37" s="55" t="s">
        <v>12</v>
      </c>
      <c r="C37" s="55" t="s">
        <v>13</v>
      </c>
      <c r="D37" s="56" t="s">
        <v>41</v>
      </c>
      <c r="E37" s="57" t="s">
        <v>90</v>
      </c>
    </row>
    <row r="38" spans="1:5" x14ac:dyDescent="0.25">
      <c r="A38" s="58" t="s">
        <v>15</v>
      </c>
      <c r="B38" s="59"/>
      <c r="C38" s="59"/>
      <c r="D38" s="59"/>
      <c r="E38" s="60"/>
    </row>
    <row r="39" spans="1:5" ht="15.75" thickBot="1" x14ac:dyDescent="0.3">
      <c r="A39" s="21" t="s">
        <v>89</v>
      </c>
      <c r="B39" s="21" t="s">
        <v>42</v>
      </c>
      <c r="C39" s="21">
        <v>1</v>
      </c>
      <c r="D39" s="61">
        <v>25000</v>
      </c>
      <c r="E39" s="62">
        <f>D39*C39</f>
        <v>25000</v>
      </c>
    </row>
    <row r="40" spans="1:5" x14ac:dyDescent="0.25">
      <c r="A40" s="28" t="s">
        <v>102</v>
      </c>
      <c r="B40" s="29"/>
      <c r="C40" s="29"/>
      <c r="D40" s="29"/>
      <c r="E40" s="30"/>
    </row>
    <row r="41" spans="1:5" ht="15.75" thickBot="1" x14ac:dyDescent="0.3">
      <c r="A41" s="23" t="s">
        <v>15</v>
      </c>
      <c r="B41" s="24"/>
      <c r="C41" s="24"/>
      <c r="D41" s="24"/>
      <c r="E41" s="63"/>
    </row>
    <row r="42" spans="1:5" ht="27" thickBot="1" x14ac:dyDescent="0.3">
      <c r="A42" s="64" t="s">
        <v>89</v>
      </c>
      <c r="B42" s="65" t="s">
        <v>17</v>
      </c>
      <c r="C42" s="66"/>
      <c r="D42" s="57" t="s">
        <v>43</v>
      </c>
      <c r="E42" s="67"/>
    </row>
    <row r="43" spans="1:5" ht="15.75" thickBot="1" x14ac:dyDescent="0.3">
      <c r="A43" s="39" t="s">
        <v>44</v>
      </c>
      <c r="B43" s="68"/>
      <c r="C43" s="37"/>
      <c r="D43" s="38" t="s">
        <v>45</v>
      </c>
      <c r="E43" s="39"/>
    </row>
    <row r="44" spans="1:5" ht="15.75" thickBot="1" x14ac:dyDescent="0.3">
      <c r="A44" s="40" t="s">
        <v>19</v>
      </c>
      <c r="B44" s="41" t="s">
        <v>46</v>
      </c>
      <c r="C44" s="45"/>
      <c r="D44" s="38" t="s">
        <v>20</v>
      </c>
      <c r="E44" s="39"/>
    </row>
    <row r="45" spans="1:5" ht="15.75" thickBot="1" x14ac:dyDescent="0.3">
      <c r="A45" s="69" t="s">
        <v>21</v>
      </c>
      <c r="B45" s="70">
        <v>25000</v>
      </c>
      <c r="C45" s="71"/>
      <c r="D45" s="38" t="s">
        <v>22</v>
      </c>
      <c r="E45" s="39"/>
    </row>
    <row r="46" spans="1:5" ht="15.75" thickBot="1" x14ac:dyDescent="0.3">
      <c r="A46" s="72" t="s">
        <v>23</v>
      </c>
      <c r="B46" s="73" t="s">
        <v>47</v>
      </c>
      <c r="C46" s="74" t="s">
        <v>48</v>
      </c>
      <c r="D46" s="48"/>
      <c r="E46" s="49"/>
    </row>
    <row r="47" spans="1:5" ht="39" thickBot="1" x14ac:dyDescent="0.3">
      <c r="A47" s="43"/>
      <c r="B47" s="47" t="s">
        <v>24</v>
      </c>
      <c r="C47" s="75" t="s">
        <v>49</v>
      </c>
      <c r="D47" s="76"/>
      <c r="E47" s="52"/>
    </row>
    <row r="48" spans="1:5" ht="15.75" thickBot="1" x14ac:dyDescent="0.3">
      <c r="A48" s="43"/>
      <c r="B48" s="47" t="s">
        <v>50</v>
      </c>
      <c r="C48" s="53" t="s">
        <v>51</v>
      </c>
      <c r="D48" s="76"/>
      <c r="E48" s="52"/>
    </row>
    <row r="49" spans="1:5" ht="26.25" thickBot="1" x14ac:dyDescent="0.3">
      <c r="A49" s="43"/>
      <c r="B49" s="47" t="s">
        <v>28</v>
      </c>
      <c r="C49" s="53" t="s">
        <v>52</v>
      </c>
      <c r="D49" s="76"/>
      <c r="E49" s="77"/>
    </row>
    <row r="50" spans="1:5" ht="15.75" thickBot="1" x14ac:dyDescent="0.3">
      <c r="A50" s="43"/>
      <c r="B50" s="47" t="s">
        <v>53</v>
      </c>
      <c r="C50" s="53" t="s">
        <v>54</v>
      </c>
      <c r="D50" s="76"/>
      <c r="E50" s="52"/>
    </row>
    <row r="51" spans="1:5" ht="15.75" thickBot="1" x14ac:dyDescent="0.3">
      <c r="A51" s="43"/>
      <c r="B51" s="47" t="s">
        <v>55</v>
      </c>
      <c r="C51" s="53" t="s">
        <v>56</v>
      </c>
      <c r="D51" s="76"/>
      <c r="E51" s="52"/>
    </row>
    <row r="52" spans="1:5" ht="15.75" thickBot="1" x14ac:dyDescent="0.3">
      <c r="A52" s="43"/>
      <c r="B52" s="47" t="s">
        <v>57</v>
      </c>
      <c r="C52" s="53" t="s">
        <v>58</v>
      </c>
      <c r="D52" s="78"/>
      <c r="E52" s="79"/>
    </row>
    <row r="53" spans="1:5" ht="15.75" thickBot="1" x14ac:dyDescent="0.3">
      <c r="A53" s="43"/>
      <c r="B53" s="47" t="s">
        <v>32</v>
      </c>
      <c r="C53" s="53" t="s">
        <v>59</v>
      </c>
      <c r="D53" s="51"/>
      <c r="E53" s="52"/>
    </row>
    <row r="54" spans="1:5" ht="15.75" thickBot="1" x14ac:dyDescent="0.3">
      <c r="A54" s="43"/>
      <c r="B54" s="47" t="s">
        <v>60</v>
      </c>
      <c r="C54" s="53" t="s">
        <v>61</v>
      </c>
      <c r="D54" s="80"/>
      <c r="E54" s="79"/>
    </row>
    <row r="55" spans="1:5" ht="26.25" thickBot="1" x14ac:dyDescent="0.3">
      <c r="A55" s="81"/>
      <c r="B55" s="82" t="s">
        <v>62</v>
      </c>
      <c r="C55" s="53" t="s">
        <v>63</v>
      </c>
      <c r="D55" s="80"/>
      <c r="E55" s="79"/>
    </row>
    <row r="56" spans="1:5" ht="15.75" thickBot="1" x14ac:dyDescent="0.3">
      <c r="A56" s="43"/>
      <c r="B56" s="47" t="s">
        <v>64</v>
      </c>
      <c r="C56" s="83" t="s">
        <v>65</v>
      </c>
      <c r="D56" s="78"/>
      <c r="E56" s="79"/>
    </row>
    <row r="57" spans="1:5" ht="102.75" thickBot="1" x14ac:dyDescent="0.3">
      <c r="A57" s="81"/>
      <c r="B57" s="82" t="s">
        <v>36</v>
      </c>
      <c r="C57" s="75" t="s">
        <v>66</v>
      </c>
      <c r="D57" s="80"/>
      <c r="E57" s="79"/>
    </row>
    <row r="58" spans="1:5" ht="15.75" thickBot="1" x14ac:dyDescent="0.3">
      <c r="A58" s="84" t="s">
        <v>67</v>
      </c>
      <c r="B58" s="41" t="s">
        <v>68</v>
      </c>
      <c r="C58" s="45"/>
      <c r="D58" s="80"/>
      <c r="E58" s="79"/>
    </row>
    <row r="59" spans="1:5" ht="15.75" thickBot="1" x14ac:dyDescent="0.3">
      <c r="A59" s="84" t="s">
        <v>69</v>
      </c>
      <c r="B59" s="41" t="s">
        <v>70</v>
      </c>
      <c r="C59" s="45"/>
      <c r="D59" s="51"/>
      <c r="E59" s="52"/>
    </row>
  </sheetData>
  <mergeCells count="51">
    <mergeCell ref="B59:C59"/>
    <mergeCell ref="D59:E59"/>
    <mergeCell ref="A9:E9"/>
    <mergeCell ref="A40:E40"/>
    <mergeCell ref="D48:E48"/>
    <mergeCell ref="D49:E49"/>
    <mergeCell ref="D50:E50"/>
    <mergeCell ref="D51:E51"/>
    <mergeCell ref="D53:E53"/>
    <mergeCell ref="B58:C58"/>
    <mergeCell ref="B42:C42"/>
    <mergeCell ref="B43:C43"/>
    <mergeCell ref="B44:C44"/>
    <mergeCell ref="B45:C45"/>
    <mergeCell ref="D46:E46"/>
    <mergeCell ref="D47:E47"/>
    <mergeCell ref="D33:E33"/>
    <mergeCell ref="D34:E34"/>
    <mergeCell ref="D35:E35"/>
    <mergeCell ref="D36:E36"/>
    <mergeCell ref="A38:E38"/>
    <mergeCell ref="A41:E41"/>
    <mergeCell ref="B24:C24"/>
    <mergeCell ref="B25:C25"/>
    <mergeCell ref="B26:C26"/>
    <mergeCell ref="B27:C27"/>
    <mergeCell ref="A28:A36"/>
    <mergeCell ref="D28:E28"/>
    <mergeCell ref="D29:E29"/>
    <mergeCell ref="D30:E30"/>
    <mergeCell ref="D31:E31"/>
    <mergeCell ref="D32:E32"/>
    <mergeCell ref="A17:B17"/>
    <mergeCell ref="C17:E17"/>
    <mergeCell ref="A18:B18"/>
    <mergeCell ref="C18:E18"/>
    <mergeCell ref="A21:E21"/>
    <mergeCell ref="A23:E23"/>
    <mergeCell ref="A14:B14"/>
    <mergeCell ref="C14:E14"/>
    <mergeCell ref="A15:B15"/>
    <mergeCell ref="C15:E15"/>
    <mergeCell ref="A16:B16"/>
    <mergeCell ref="C16:E16"/>
    <mergeCell ref="A8:E8"/>
    <mergeCell ref="A10:E10"/>
    <mergeCell ref="A11:B11"/>
    <mergeCell ref="C11:E11"/>
    <mergeCell ref="C12:E12"/>
    <mergeCell ref="A13:B13"/>
    <mergeCell ref="C13:E1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8:K17"/>
  <sheetViews>
    <sheetView workbookViewId="0">
      <selection activeCell="F13" sqref="F13"/>
    </sheetView>
  </sheetViews>
  <sheetFormatPr defaultRowHeight="12.75" x14ac:dyDescent="0.2"/>
  <cols>
    <col min="1" max="1" width="8.75" style="85" customWidth="1"/>
    <col min="2" max="2" width="8.125" style="85" customWidth="1"/>
    <col min="3" max="4" width="14" style="85" customWidth="1"/>
    <col min="5" max="5" width="21" style="85" customWidth="1"/>
    <col min="6" max="7" width="55.125" style="85" customWidth="1"/>
    <col min="8" max="8" width="5.25" style="85" customWidth="1"/>
    <col min="9" max="11" width="14" style="85" customWidth="1"/>
    <col min="12" max="16384" width="9" style="85"/>
  </cols>
  <sheetData>
    <row r="8" spans="1:11" ht="13.5" thickBot="1" x14ac:dyDescent="0.25">
      <c r="A8" s="101" t="s">
        <v>98</v>
      </c>
      <c r="B8" s="101"/>
      <c r="C8" s="101"/>
      <c r="D8" s="101"/>
      <c r="E8" s="101"/>
      <c r="F8" s="101"/>
      <c r="G8" s="101"/>
      <c r="H8" s="101"/>
      <c r="I8" s="101"/>
      <c r="J8" s="101"/>
      <c r="K8" s="101"/>
    </row>
    <row r="9" spans="1:11" ht="15" customHeight="1" thickBot="1" x14ac:dyDescent="0.3">
      <c r="B9" s="102" t="s">
        <v>92</v>
      </c>
      <c r="C9" s="103"/>
      <c r="D9" s="103"/>
      <c r="E9" s="103"/>
      <c r="F9" s="103"/>
      <c r="G9" s="103"/>
      <c r="H9" s="103"/>
      <c r="I9" s="103"/>
      <c r="J9" s="103"/>
      <c r="K9" s="104"/>
    </row>
    <row r="11" spans="1:11" x14ac:dyDescent="0.2">
      <c r="A11" s="97" t="s">
        <v>0</v>
      </c>
      <c r="B11" s="88"/>
      <c r="C11" s="88"/>
      <c r="D11" s="88"/>
      <c r="E11" s="88"/>
      <c r="F11" s="92" t="s">
        <v>87</v>
      </c>
      <c r="G11" s="94" t="s">
        <v>8</v>
      </c>
      <c r="H11" s="96" t="s">
        <v>82</v>
      </c>
      <c r="I11" s="88"/>
    </row>
    <row r="12" spans="1:11" x14ac:dyDescent="0.2">
      <c r="A12" s="89" t="s">
        <v>71</v>
      </c>
      <c r="B12" s="88"/>
      <c r="C12" s="88"/>
      <c r="D12" s="88"/>
      <c r="E12" s="88"/>
    </row>
    <row r="13" spans="1:11" ht="25.5" x14ac:dyDescent="0.2">
      <c r="A13" s="94" t="s">
        <v>72</v>
      </c>
      <c r="B13" s="94" t="s">
        <v>11</v>
      </c>
      <c r="C13" s="94" t="s">
        <v>73</v>
      </c>
      <c r="D13" s="94" t="s">
        <v>74</v>
      </c>
      <c r="E13" s="94" t="s">
        <v>75</v>
      </c>
      <c r="F13" s="94" t="s">
        <v>76</v>
      </c>
      <c r="G13" s="95" t="s">
        <v>77</v>
      </c>
      <c r="H13" s="94" t="s">
        <v>78</v>
      </c>
      <c r="I13" s="95" t="s">
        <v>18</v>
      </c>
      <c r="J13" s="94" t="s">
        <v>45</v>
      </c>
      <c r="K13" s="94" t="s">
        <v>79</v>
      </c>
    </row>
    <row r="14" spans="1:11" ht="255" x14ac:dyDescent="0.2">
      <c r="A14" s="87">
        <v>1059</v>
      </c>
      <c r="B14" s="100" t="s">
        <v>96</v>
      </c>
      <c r="C14" s="93">
        <v>14100</v>
      </c>
      <c r="D14" s="87" t="s">
        <v>80</v>
      </c>
      <c r="E14" s="87" t="s">
        <v>81</v>
      </c>
      <c r="F14" s="87" t="s">
        <v>101</v>
      </c>
      <c r="G14" s="92" t="s">
        <v>82</v>
      </c>
      <c r="H14" s="91">
        <v>1</v>
      </c>
      <c r="I14" s="90" t="s">
        <v>82</v>
      </c>
      <c r="J14" s="86" t="e">
        <f xml:space="preserve"> H14*I14</f>
        <v>#VALUE!</v>
      </c>
      <c r="K14" s="86" t="str">
        <f>IF(I14&gt;C14,"Vyšší"," --- ")</f>
        <v>Vyšší</v>
      </c>
    </row>
    <row r="15" spans="1:11" ht="178.5" x14ac:dyDescent="0.2">
      <c r="A15" s="87">
        <v>1067</v>
      </c>
      <c r="B15" s="100" t="s">
        <v>95</v>
      </c>
      <c r="C15" s="93">
        <v>1780</v>
      </c>
      <c r="D15" s="87" t="s">
        <v>80</v>
      </c>
      <c r="E15" s="87" t="s">
        <v>83</v>
      </c>
      <c r="F15" s="87" t="s">
        <v>99</v>
      </c>
      <c r="G15" s="92" t="s">
        <v>82</v>
      </c>
      <c r="H15" s="91">
        <v>1</v>
      </c>
      <c r="I15" s="90" t="s">
        <v>82</v>
      </c>
      <c r="J15" s="86" t="e">
        <f xml:space="preserve"> H15*I15</f>
        <v>#VALUE!</v>
      </c>
      <c r="K15" s="86" t="str">
        <f>IF(I15&gt;C15,"Vyšší"," --- ")</f>
        <v>Vyšší</v>
      </c>
    </row>
    <row r="16" spans="1:11" ht="267.75" x14ac:dyDescent="0.2">
      <c r="A16" s="87">
        <v>1629</v>
      </c>
      <c r="B16" s="100" t="s">
        <v>94</v>
      </c>
      <c r="C16" s="93">
        <v>9900</v>
      </c>
      <c r="D16" s="87" t="s">
        <v>80</v>
      </c>
      <c r="E16" s="87" t="s">
        <v>84</v>
      </c>
      <c r="F16" s="87" t="s">
        <v>100</v>
      </c>
      <c r="G16" s="92" t="s">
        <v>82</v>
      </c>
      <c r="H16" s="91">
        <v>1</v>
      </c>
      <c r="I16" s="90" t="s">
        <v>82</v>
      </c>
      <c r="J16" s="86" t="e">
        <f xml:space="preserve"> H16*I16</f>
        <v>#VALUE!</v>
      </c>
      <c r="K16" s="86" t="str">
        <f>IF(I16&gt;C16,"Vyšší"," --- ")</f>
        <v>Vyšší</v>
      </c>
    </row>
    <row r="17" spans="1:9" x14ac:dyDescent="0.2">
      <c r="A17" s="89" t="s">
        <v>85</v>
      </c>
      <c r="B17" s="88"/>
      <c r="C17" s="88"/>
      <c r="D17" s="88"/>
      <c r="E17" s="86">
        <f>SUMPRODUCT(C14:C16,H14:H16)</f>
        <v>25780</v>
      </c>
      <c r="G17" s="87" t="s">
        <v>86</v>
      </c>
      <c r="I17" s="86" t="e">
        <f>SUM(J14:J16)</f>
        <v>#VALUE!</v>
      </c>
    </row>
  </sheetData>
  <sheetProtection formatCells="0" formatColumns="0" formatRows="0" insertColumns="0" insertRows="0" insertHyperlinks="0" deleteColumns="0" deleteRows="0" sort="0" autoFilter="0" pivotTables="0"/>
  <mergeCells count="6">
    <mergeCell ref="A11:E11"/>
    <mergeCell ref="H11:I11"/>
    <mergeCell ref="A12:E12"/>
    <mergeCell ref="A17:D17"/>
    <mergeCell ref="A8:K8"/>
    <mergeCell ref="B9:K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Položky 1A, 1B</vt:lpstr>
      <vt:lpstr>Položky 2A, 2B, 3A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2016-10-25T10:04:57Z</dcterms:created>
  <dcterms:modified xsi:type="dcterms:W3CDTF">2016-10-25T11:00:21Z</dcterms:modified>
</cp:coreProperties>
</file>