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805" windowHeight="1422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'List1'!#REF!</definedName>
  </definedNames>
  <calcPr fullCalcOnLoad="1"/>
</workbook>
</file>

<file path=xl/sharedStrings.xml><?xml version="1.0" encoding="utf-8"?>
<sst xmlns="http://schemas.openxmlformats.org/spreadsheetml/2006/main" count="111" uniqueCount="71">
  <si>
    <t>Uchazeč:</t>
  </si>
  <si>
    <t>(obchodní firma nebo název)</t>
  </si>
  <si>
    <t>Sídlo:</t>
  </si>
  <si>
    <t>(v případě fyzické osoby bydliště)</t>
  </si>
  <si>
    <t>(celá adresa vč. PSČ)</t>
  </si>
  <si>
    <t>Právní forma:</t>
  </si>
  <si>
    <t>IČ:</t>
  </si>
  <si>
    <t>DIČ:</t>
  </si>
  <si>
    <t>Požadavek</t>
  </si>
  <si>
    <t>Počet kusů:</t>
  </si>
  <si>
    <t>Minimální konfigurace:</t>
  </si>
  <si>
    <t>Záruka:</t>
  </si>
  <si>
    <t>CPU:</t>
  </si>
  <si>
    <t>RAM:</t>
  </si>
  <si>
    <r>
      <t>HDD</t>
    </r>
    <r>
      <rPr>
        <sz val="10"/>
        <color indexed="8"/>
        <rFont val="Arial"/>
        <family val="2"/>
      </rPr>
      <t>:</t>
    </r>
  </si>
  <si>
    <t>Ostatní:</t>
  </si>
  <si>
    <t>OS:</t>
  </si>
  <si>
    <t>LCD:</t>
  </si>
  <si>
    <t>Uchazeč doplní do zelených políček konkrétní zboží a komponenty, které nabízí.</t>
  </si>
  <si>
    <t>Servis:</t>
  </si>
  <si>
    <t>minimálně 3 roky</t>
  </si>
  <si>
    <t>další pracovní den u zákazníka po nahlášení závady</t>
  </si>
  <si>
    <t xml:space="preserve">Příloha č.1  Podrobná specifikace položek </t>
  </si>
  <si>
    <t>Položka</t>
  </si>
  <si>
    <t>Předmět</t>
  </si>
  <si>
    <t>Ks</t>
  </si>
  <si>
    <t>minimálně 1500 bodů v http://www.cpubenchmark.net/</t>
  </si>
  <si>
    <t>min. 4 GB DDR3 min. 1067 MHz</t>
  </si>
  <si>
    <t>min. 64 GB SSD</t>
  </si>
  <si>
    <t>min. 10“, matný nebo antireflexní, dotykový</t>
  </si>
  <si>
    <t>minimálně 2 roky</t>
  </si>
  <si>
    <t>Operační systém</t>
  </si>
  <si>
    <t>min. 1 GB</t>
  </si>
  <si>
    <t>Grafický tablet</t>
  </si>
  <si>
    <t>Nabízený produkt (produktové číslo)</t>
  </si>
  <si>
    <t>802.11 b/g/n, audio, min.1x USB, připojitelné k d-sub (možno řešit redukcí)</t>
  </si>
  <si>
    <t>802.11 b/g/n, audio, připojitelné k d-sub a hdmi (možno řešit redukcemi)</t>
  </si>
  <si>
    <t>odpovidajicí operační systém</t>
  </si>
  <si>
    <t>Specifikace</t>
  </si>
  <si>
    <t>Kompatibilní OS</t>
  </si>
  <si>
    <t>aktivní plocha</t>
  </si>
  <si>
    <t>220 × 140 mm, multitouch</t>
  </si>
  <si>
    <t>rozlišení přítlaku</t>
  </si>
  <si>
    <t>2000 úrovní pro popisovač i mazání</t>
  </si>
  <si>
    <t>rozlišení prostorové</t>
  </si>
  <si>
    <t>5000 lpi (lines per inch)</t>
  </si>
  <si>
    <t>Konektivita</t>
  </si>
  <si>
    <t>USB a bezdrátové</t>
  </si>
  <si>
    <t>Ovládání</t>
  </si>
  <si>
    <t>zabudovaná tlačítka a dotykový kroužek, ovládání gesty na aktivní ploše</t>
  </si>
  <si>
    <t>pero</t>
  </si>
  <si>
    <t>s tlačítky a gumou</t>
  </si>
  <si>
    <t>kompatibilní s OS použivýnaným na univerzitě</t>
  </si>
  <si>
    <t>min. 32 GB vnitřní pamět</t>
  </si>
  <si>
    <t>min. 10“,</t>
  </si>
  <si>
    <t xml:space="preserve">Tablet </t>
  </si>
  <si>
    <t xml:space="preserve">min. 3 GB </t>
  </si>
  <si>
    <t>Profesionální operační systém plně nativně kompatibilní s operačním systémem používaným na koncových zařízeních univerzity</t>
  </si>
  <si>
    <t>integrované funkce 4G LTE, BT 4.0, 802.11n/ac, GPS</t>
  </si>
  <si>
    <t>audio</t>
  </si>
  <si>
    <t>Baterie:</t>
  </si>
  <si>
    <t>min. 64 GB</t>
  </si>
  <si>
    <t>Výdrž na baterii min. 10 hodin</t>
  </si>
  <si>
    <t>Cpu s doplňkovým pohybovým koprocesorem</t>
  </si>
  <si>
    <t>LED min. 9“, dotykový, nativní rozlišení 2048 × 1536</t>
  </si>
  <si>
    <t>Operační systém na bázi Open source platformy</t>
  </si>
  <si>
    <t>Nabídková cena celkem bez DPH v Kč</t>
  </si>
  <si>
    <t>Nabídková cena bez DPH za ks v Kč</t>
  </si>
  <si>
    <t>DPH za ks v Kč</t>
  </si>
  <si>
    <t>Nabídková cena včetně DPH za ks v Kč</t>
  </si>
  <si>
    <t>Grafický tablet včetně pera a náhradního hrotu, bezdrátové připojení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</si>
</sst>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_-* #,##0.00\ [$Kč-405]_-;\-* #,##0.00\ [$Kč-405]_-;_-* &quot;-&quot;??\ [$Kč-405]_-;_-@_-"/>
    <numFmt numFmtId="166" formatCode="[$-405]d\.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[$€-2]\ #\ ##,000_);[Red]\([$€-2]\ #\ ##,000\)"/>
    <numFmt numFmtId="172" formatCode="#,##0\ &quot;Kč&quot;"/>
    <numFmt numFmtId="173" formatCode="0.0"/>
    <numFmt numFmtId="174" formatCode="[$€-2]\ #,##0.00_);[Red]\([$€-2]\ #,##0.00\)"/>
    <numFmt numFmtId="175" formatCode="_-* #,##0.000\ [$Kč-405]_-;\-* #,##0.000\ [$Kč-405]_-;_-* &quot;-&quot;??\ [$Kč-405]_-;_-@_-"/>
    <numFmt numFmtId="176" formatCode="_-* #,##0.0\ [$Kč-405]_-;\-* #,##0.0\ [$Kč-405]_-;_-* &quot;-&quot;??\ [$Kč-405]_-;_-@_-"/>
    <numFmt numFmtId="177" formatCode="_-* #,##0\ [$Kč-405]_-;\-* #,##0\ [$Kč-405]_-;_-* &quot;-&quot;??\ [$Kč-405]_-;_-@_-"/>
  </numFmts>
  <fonts count="41"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u val="single"/>
      <sz val="10.8"/>
      <color indexed="36"/>
      <name val="Calibri"/>
      <family val="2"/>
    </font>
    <font>
      <i/>
      <sz val="10"/>
      <color indexed="8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CC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/>
      <right style="medium"/>
      <top/>
      <bottom style="medium">
        <color indexed="8"/>
      </bottom>
    </border>
    <border>
      <left/>
      <right/>
      <top style="medium">
        <color indexed="8"/>
      </top>
      <bottom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24" fillId="0" borderId="0">
      <alignment/>
      <protection/>
    </xf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32" borderId="13" xfId="0" applyFont="1" applyFill="1" applyBorder="1" applyAlignment="1">
      <alignment horizontal="left" vertical="top" wrapText="1"/>
    </xf>
    <xf numFmtId="0" fontId="1" fillId="32" borderId="14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44" fontId="1" fillId="32" borderId="14" xfId="39" applyFont="1" applyFill="1" applyBorder="1" applyAlignment="1">
      <alignment vertical="top" wrapText="1"/>
    </xf>
    <xf numFmtId="44" fontId="1" fillId="32" borderId="13" xfId="39" applyFont="1" applyFill="1" applyBorder="1" applyAlignment="1">
      <alignment vertical="top" wrapText="1"/>
    </xf>
    <xf numFmtId="0" fontId="1" fillId="0" borderId="11" xfId="0" applyFont="1" applyBorder="1" applyAlignment="1">
      <alignment horizontal="center"/>
    </xf>
    <xf numFmtId="0" fontId="5" fillId="4" borderId="15" xfId="0" applyFont="1" applyFill="1" applyBorder="1" applyAlignment="1">
      <alignment horizontal="center" vertical="top" wrapText="1"/>
    </xf>
    <xf numFmtId="0" fontId="5" fillId="4" borderId="16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vertical="top" wrapText="1"/>
    </xf>
    <xf numFmtId="0" fontId="1" fillId="33" borderId="13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vertical="top" wrapText="1"/>
    </xf>
    <xf numFmtId="0" fontId="2" fillId="33" borderId="17" xfId="0" applyFont="1" applyFill="1" applyBorder="1" applyAlignment="1">
      <alignment vertical="top" wrapText="1"/>
    </xf>
    <xf numFmtId="0" fontId="2" fillId="33" borderId="18" xfId="0" applyFont="1" applyFill="1" applyBorder="1" applyAlignment="1">
      <alignment horizontal="left" vertical="top" wrapText="1"/>
    </xf>
    <xf numFmtId="0" fontId="2" fillId="33" borderId="19" xfId="0" applyFont="1" applyFill="1" applyBorder="1" applyAlignment="1">
      <alignment vertical="top" wrapText="1"/>
    </xf>
    <xf numFmtId="0" fontId="1" fillId="33" borderId="14" xfId="0" applyFont="1" applyFill="1" applyBorder="1" applyAlignment="1">
      <alignment vertical="top" wrapText="1"/>
    </xf>
    <xf numFmtId="44" fontId="1" fillId="33" borderId="14" xfId="39" applyFont="1" applyFill="1" applyBorder="1" applyAlignment="1">
      <alignment vertical="top" wrapText="1"/>
    </xf>
    <xf numFmtId="44" fontId="1" fillId="33" borderId="13" xfId="39" applyFont="1" applyFill="1" applyBorder="1" applyAlignment="1">
      <alignment vertical="top" wrapText="1"/>
    </xf>
    <xf numFmtId="0" fontId="2" fillId="33" borderId="13" xfId="0" applyFont="1" applyFill="1" applyBorder="1" applyAlignment="1">
      <alignment vertical="top" wrapText="1"/>
    </xf>
    <xf numFmtId="0" fontId="2" fillId="33" borderId="20" xfId="0" applyFont="1" applyFill="1" applyBorder="1" applyAlignment="1">
      <alignment vertical="top" wrapText="1"/>
    </xf>
    <xf numFmtId="0" fontId="2" fillId="33" borderId="21" xfId="0" applyFont="1" applyFill="1" applyBorder="1" applyAlignment="1">
      <alignment vertical="top" wrapText="1"/>
    </xf>
    <xf numFmtId="0" fontId="7" fillId="33" borderId="22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 wrapText="1"/>
    </xf>
    <xf numFmtId="0" fontId="7" fillId="33" borderId="23" xfId="0" applyFont="1" applyFill="1" applyBorder="1" applyAlignment="1">
      <alignment vertical="top" wrapText="1"/>
    </xf>
    <xf numFmtId="0" fontId="7" fillId="33" borderId="17" xfId="0" applyFont="1" applyFill="1" applyBorder="1" applyAlignment="1">
      <alignment vertical="top" wrapText="1"/>
    </xf>
    <xf numFmtId="0" fontId="7" fillId="33" borderId="13" xfId="0" applyFont="1" applyFill="1" applyBorder="1" applyAlignment="1">
      <alignment vertical="top" wrapText="1"/>
    </xf>
    <xf numFmtId="0" fontId="7" fillId="33" borderId="21" xfId="0" applyFont="1" applyFill="1" applyBorder="1" applyAlignment="1">
      <alignment vertical="top" wrapText="1"/>
    </xf>
    <xf numFmtId="0" fontId="2" fillId="33" borderId="24" xfId="0" applyFont="1" applyFill="1" applyBorder="1" applyAlignment="1">
      <alignment vertical="top" wrapText="1"/>
    </xf>
    <xf numFmtId="0" fontId="2" fillId="33" borderId="25" xfId="0" applyFont="1" applyFill="1" applyBorder="1" applyAlignment="1">
      <alignment horizontal="left" vertical="top" wrapText="1"/>
    </xf>
    <xf numFmtId="0" fontId="2" fillId="33" borderId="26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horizontal="left" vertical="top" wrapText="1"/>
    </xf>
    <xf numFmtId="0" fontId="7" fillId="33" borderId="27" xfId="0" applyFont="1" applyFill="1" applyBorder="1" applyAlignment="1">
      <alignment vertical="top" wrapText="1"/>
    </xf>
    <xf numFmtId="0" fontId="0" fillId="33" borderId="0" xfId="0" applyFill="1" applyBorder="1" applyAlignment="1">
      <alignment/>
    </xf>
    <xf numFmtId="0" fontId="2" fillId="33" borderId="28" xfId="0" applyFont="1" applyFill="1" applyBorder="1" applyAlignment="1">
      <alignment vertical="top" wrapText="1"/>
    </xf>
    <xf numFmtId="0" fontId="2" fillId="0" borderId="29" xfId="0" applyFont="1" applyBorder="1" applyAlignment="1">
      <alignment wrapText="1"/>
    </xf>
    <xf numFmtId="0" fontId="1" fillId="0" borderId="30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33" borderId="13" xfId="0" applyFill="1" applyBorder="1" applyAlignment="1">
      <alignment wrapText="1"/>
    </xf>
    <xf numFmtId="0" fontId="2" fillId="0" borderId="32" xfId="0" applyFont="1" applyBorder="1" applyAlignment="1">
      <alignment wrapText="1"/>
    </xf>
    <xf numFmtId="0" fontId="1" fillId="0" borderId="33" xfId="0" applyFont="1" applyBorder="1" applyAlignment="1">
      <alignment horizontal="center" wrapText="1"/>
    </xf>
    <xf numFmtId="0" fontId="1" fillId="0" borderId="32" xfId="0" applyFont="1" applyBorder="1" applyAlignment="1">
      <alignment horizontal="left" wrapText="1"/>
    </xf>
    <xf numFmtId="0" fontId="1" fillId="0" borderId="34" xfId="0" applyFont="1" applyBorder="1" applyAlignment="1">
      <alignment horizontal="left" wrapText="1"/>
    </xf>
    <xf numFmtId="0" fontId="5" fillId="34" borderId="15" xfId="0" applyFont="1" applyFill="1" applyBorder="1" applyAlignment="1">
      <alignment horizontal="center" vertical="top" wrapText="1"/>
    </xf>
    <xf numFmtId="0" fontId="2" fillId="33" borderId="22" xfId="0" applyFont="1" applyFill="1" applyBorder="1" applyAlignment="1">
      <alignment vertical="top" wrapText="1"/>
    </xf>
    <xf numFmtId="0" fontId="2" fillId="33" borderId="35" xfId="0" applyFont="1" applyFill="1" applyBorder="1" applyAlignment="1">
      <alignment horizontal="left" vertical="top" wrapText="1"/>
    </xf>
    <xf numFmtId="0" fontId="24" fillId="0" borderId="0" xfId="47">
      <alignment/>
      <protection/>
    </xf>
    <xf numFmtId="177" fontId="24" fillId="0" borderId="0" xfId="47" applyNumberFormat="1">
      <alignment/>
      <protection/>
    </xf>
    <xf numFmtId="0" fontId="26" fillId="0" borderId="0" xfId="47" applyFont="1" applyAlignment="1">
      <alignment horizontal="center"/>
      <protection/>
    </xf>
    <xf numFmtId="177" fontId="26" fillId="0" borderId="0" xfId="47" applyNumberFormat="1" applyFont="1">
      <alignment/>
      <protection/>
    </xf>
    <xf numFmtId="0" fontId="5" fillId="34" borderId="15" xfId="0" applyFont="1" applyFill="1" applyBorder="1" applyAlignment="1">
      <alignment horizontal="center" vertical="top" wrapText="1"/>
    </xf>
    <xf numFmtId="0" fontId="5" fillId="34" borderId="16" xfId="0" applyFont="1" applyFill="1" applyBorder="1" applyAlignment="1">
      <alignment horizontal="center" vertical="top" wrapText="1"/>
    </xf>
    <xf numFmtId="0" fontId="2" fillId="33" borderId="21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 vertical="top" wrapText="1"/>
    </xf>
    <xf numFmtId="0" fontId="2" fillId="4" borderId="16" xfId="0" applyFont="1" applyFill="1" applyBorder="1" applyAlignment="1">
      <alignment horizontal="center" vertical="top" wrapText="1"/>
    </xf>
    <xf numFmtId="0" fontId="2" fillId="34" borderId="15" xfId="0" applyFont="1" applyFill="1" applyBorder="1" applyAlignment="1">
      <alignment horizontal="left" vertical="top" wrapText="1"/>
    </xf>
    <xf numFmtId="0" fontId="2" fillId="34" borderId="16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29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10" borderId="15" xfId="0" applyFont="1" applyFill="1" applyBorder="1" applyAlignment="1">
      <alignment horizontal="center"/>
    </xf>
    <xf numFmtId="0" fontId="1" fillId="10" borderId="36" xfId="0" applyFont="1" applyFill="1" applyBorder="1" applyAlignment="1">
      <alignment horizontal="center"/>
    </xf>
    <xf numFmtId="0" fontId="1" fillId="10" borderId="16" xfId="0" applyFont="1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2" fillId="0" borderId="29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2" fillId="33" borderId="14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0" fontId="1" fillId="33" borderId="28" xfId="0" applyFont="1" applyFill="1" applyBorder="1" applyAlignment="1">
      <alignment horizontal="left" vertical="top" wrapText="1"/>
    </xf>
    <xf numFmtId="0" fontId="1" fillId="33" borderId="37" xfId="0" applyFont="1" applyFill="1" applyBorder="1" applyAlignment="1">
      <alignment horizontal="left" vertical="top" wrapText="1"/>
    </xf>
    <xf numFmtId="0" fontId="1" fillId="33" borderId="15" xfId="0" applyFont="1" applyFill="1" applyBorder="1" applyAlignment="1">
      <alignment vertical="top" wrapText="1"/>
    </xf>
    <xf numFmtId="0" fontId="1" fillId="33" borderId="16" xfId="0" applyFont="1" applyFill="1" applyBorder="1" applyAlignment="1">
      <alignment vertical="top" wrapText="1"/>
    </xf>
    <xf numFmtId="0" fontId="5" fillId="34" borderId="15" xfId="0" applyFont="1" applyFill="1" applyBorder="1" applyAlignment="1">
      <alignment horizontal="center" vertical="top" wrapText="1"/>
    </xf>
    <xf numFmtId="0" fontId="5" fillId="34" borderId="16" xfId="0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vertical="top" wrapText="1"/>
    </xf>
    <xf numFmtId="0" fontId="2" fillId="34" borderId="36" xfId="0" applyFont="1" applyFill="1" applyBorder="1" applyAlignment="1">
      <alignment horizontal="left" vertical="top" wrapText="1"/>
    </xf>
    <xf numFmtId="6" fontId="1" fillId="34" borderId="15" xfId="0" applyNumberFormat="1" applyFont="1" applyFill="1" applyBorder="1" applyAlignment="1">
      <alignment horizontal="left" vertical="top" wrapText="1"/>
    </xf>
    <xf numFmtId="6" fontId="1" fillId="34" borderId="16" xfId="0" applyNumberFormat="1" applyFont="1" applyFill="1" applyBorder="1" applyAlignment="1">
      <alignment horizontal="left" vertical="top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tabSelected="1" zoomScale="80" zoomScaleNormal="80" zoomScalePageLayoutView="0" workbookViewId="0" topLeftCell="A1">
      <selection activeCell="C8" sqref="C8"/>
    </sheetView>
  </sheetViews>
  <sheetFormatPr defaultColWidth="9.140625" defaultRowHeight="15"/>
  <cols>
    <col min="1" max="1" width="26.140625" style="47" bestFit="1" customWidth="1"/>
    <col min="2" max="2" width="33.57421875" style="47" bestFit="1" customWidth="1"/>
    <col min="3" max="3" width="103.8515625" style="0" bestFit="1" customWidth="1"/>
    <col min="4" max="4" width="28.421875" style="0" customWidth="1"/>
    <col min="5" max="5" width="31.00390625" style="0" bestFit="1" customWidth="1"/>
    <col min="6" max="6" width="25.7109375" style="0" customWidth="1"/>
    <col min="7" max="7" width="16.421875" style="0" customWidth="1"/>
    <col min="8" max="8" width="87.28125" style="0" bestFit="1" customWidth="1"/>
  </cols>
  <sheetData>
    <row r="1" spans="1:3" ht="15.75" thickBot="1">
      <c r="A1" s="68" t="s">
        <v>22</v>
      </c>
      <c r="B1" s="68"/>
      <c r="C1" s="68"/>
    </row>
    <row r="2" spans="1:3" ht="15">
      <c r="A2" s="76" t="s">
        <v>0</v>
      </c>
      <c r="B2" s="77"/>
      <c r="C2" s="1"/>
    </row>
    <row r="3" spans="1:3" ht="15">
      <c r="A3" s="43" t="s">
        <v>1</v>
      </c>
      <c r="B3" s="49"/>
      <c r="C3" s="2"/>
    </row>
    <row r="4" spans="1:8" ht="15">
      <c r="A4" s="69" t="s">
        <v>2</v>
      </c>
      <c r="B4" s="70"/>
      <c r="C4" s="2"/>
      <c r="D4" s="56"/>
      <c r="E4" s="56"/>
      <c r="F4" s="56"/>
      <c r="G4" s="56"/>
      <c r="H4" s="56"/>
    </row>
    <row r="5" spans="1:8" ht="15">
      <c r="A5" s="78" t="s">
        <v>3</v>
      </c>
      <c r="B5" s="79"/>
      <c r="C5" s="2"/>
      <c r="D5" s="56"/>
      <c r="E5" s="56"/>
      <c r="F5" s="56"/>
      <c r="G5" s="56"/>
      <c r="H5" s="56"/>
    </row>
    <row r="6" spans="1:8" ht="15">
      <c r="A6" s="78" t="s">
        <v>4</v>
      </c>
      <c r="B6" s="79"/>
      <c r="C6" s="2"/>
      <c r="D6" s="56"/>
      <c r="E6" s="56"/>
      <c r="F6" s="56"/>
      <c r="G6" s="56"/>
      <c r="H6" s="56"/>
    </row>
    <row r="7" spans="1:8" ht="15">
      <c r="A7" s="69" t="s">
        <v>5</v>
      </c>
      <c r="B7" s="70"/>
      <c r="C7" s="2"/>
      <c r="D7" s="56"/>
      <c r="E7" s="56"/>
      <c r="F7" s="56"/>
      <c r="G7" s="56"/>
      <c r="H7" s="56"/>
    </row>
    <row r="8" spans="1:8" ht="15">
      <c r="A8" s="69" t="s">
        <v>6</v>
      </c>
      <c r="B8" s="70"/>
      <c r="C8" s="2"/>
      <c r="D8" s="56"/>
      <c r="E8" s="56"/>
      <c r="F8" s="56"/>
      <c r="G8" s="56"/>
      <c r="H8" s="56"/>
    </row>
    <row r="9" spans="1:8" ht="15.75" thickBot="1">
      <c r="A9" s="71" t="s">
        <v>7</v>
      </c>
      <c r="B9" s="72"/>
      <c r="C9" s="3"/>
      <c r="D9" s="56"/>
      <c r="E9" s="56"/>
      <c r="F9" s="56"/>
      <c r="G9" s="56"/>
      <c r="H9" s="56"/>
    </row>
    <row r="10" spans="1:8" ht="15">
      <c r="A10" s="44" t="s">
        <v>23</v>
      </c>
      <c r="B10" s="50" t="s">
        <v>24</v>
      </c>
      <c r="C10" s="1" t="s">
        <v>25</v>
      </c>
      <c r="D10" s="58"/>
      <c r="E10" s="58"/>
      <c r="F10" s="56"/>
      <c r="G10" s="56"/>
      <c r="H10" s="56"/>
    </row>
    <row r="11" spans="1:8" ht="15">
      <c r="A11" s="45">
        <v>1</v>
      </c>
      <c r="B11" s="51" t="s">
        <v>55</v>
      </c>
      <c r="C11" s="9">
        <v>3</v>
      </c>
      <c r="D11" s="57"/>
      <c r="E11" s="57"/>
      <c r="F11" s="56"/>
      <c r="G11" s="56"/>
      <c r="H11" s="56"/>
    </row>
    <row r="12" spans="1:8" ht="15">
      <c r="A12" s="45">
        <v>2</v>
      </c>
      <c r="B12" s="51" t="s">
        <v>55</v>
      </c>
      <c r="C12" s="9">
        <v>3</v>
      </c>
      <c r="D12" s="57"/>
      <c r="E12" s="57"/>
      <c r="F12" s="56"/>
      <c r="G12" s="56"/>
      <c r="H12" s="56"/>
    </row>
    <row r="13" spans="1:8" ht="15">
      <c r="A13" s="45">
        <v>3</v>
      </c>
      <c r="B13" s="51" t="s">
        <v>55</v>
      </c>
      <c r="C13" s="9">
        <v>2</v>
      </c>
      <c r="D13" s="57"/>
      <c r="E13" s="57"/>
      <c r="F13" s="56"/>
      <c r="G13" s="56"/>
      <c r="H13" s="56"/>
    </row>
    <row r="14" spans="1:8" ht="15">
      <c r="A14" s="46">
        <v>4</v>
      </c>
      <c r="B14" s="52" t="s">
        <v>33</v>
      </c>
      <c r="C14" s="63">
        <v>1</v>
      </c>
      <c r="D14" s="57"/>
      <c r="E14" s="57"/>
      <c r="F14" s="56"/>
      <c r="G14" s="56"/>
      <c r="H14" s="56"/>
    </row>
    <row r="15" spans="4:8" ht="15">
      <c r="D15" s="57"/>
      <c r="E15" s="59"/>
      <c r="F15" s="56"/>
      <c r="G15" s="56"/>
      <c r="H15" s="56"/>
    </row>
    <row r="16" ht="15.75" thickBot="1"/>
    <row r="17" spans="1:5" ht="15.75" thickBot="1">
      <c r="A17" s="73" t="s">
        <v>18</v>
      </c>
      <c r="B17" s="74"/>
      <c r="C17" s="74"/>
      <c r="D17" s="74"/>
      <c r="E17" s="75"/>
    </row>
    <row r="18" spans="1:7" ht="26.25" thickBot="1">
      <c r="A18" s="16"/>
      <c r="B18" s="16" t="s">
        <v>8</v>
      </c>
      <c r="C18" s="16"/>
      <c r="D18" s="24" t="s">
        <v>66</v>
      </c>
      <c r="E18" s="25"/>
      <c r="F18" s="80"/>
      <c r="G18" s="80"/>
    </row>
    <row r="19" spans="1:7" ht="26.25" thickBot="1">
      <c r="A19" s="17">
        <f>A11</f>
        <v>1</v>
      </c>
      <c r="B19" s="17" t="str">
        <f>B11</f>
        <v>Tablet </v>
      </c>
      <c r="C19" s="16"/>
      <c r="D19" s="17" t="s">
        <v>67</v>
      </c>
      <c r="E19" s="26">
        <f>E18</f>
        <v>0</v>
      </c>
      <c r="F19" s="80"/>
      <c r="G19" s="80"/>
    </row>
    <row r="20" spans="1:5" ht="15.75" thickBot="1">
      <c r="A20" s="20" t="s">
        <v>9</v>
      </c>
      <c r="B20" s="39">
        <f>C11</f>
        <v>3</v>
      </c>
      <c r="C20" s="17"/>
      <c r="D20" s="17" t="s">
        <v>68</v>
      </c>
      <c r="E20" s="26">
        <f>E19*0.21</f>
        <v>0</v>
      </c>
    </row>
    <row r="21" spans="1:5" ht="26.25" thickBot="1">
      <c r="A21" s="20" t="s">
        <v>34</v>
      </c>
      <c r="B21" s="66"/>
      <c r="C21" s="67"/>
      <c r="D21" s="17" t="s">
        <v>69</v>
      </c>
      <c r="E21" s="26">
        <f>E19*1.21</f>
        <v>0</v>
      </c>
    </row>
    <row r="22" spans="1:5" ht="15.75" thickBot="1">
      <c r="A22" s="20" t="s">
        <v>10</v>
      </c>
      <c r="B22" s="29" t="s">
        <v>12</v>
      </c>
      <c r="C22" s="30" t="s">
        <v>26</v>
      </c>
      <c r="D22" s="64"/>
      <c r="E22" s="65"/>
    </row>
    <row r="23" spans="1:5" ht="15.75" thickBot="1">
      <c r="A23" s="21"/>
      <c r="B23" s="29" t="s">
        <v>13</v>
      </c>
      <c r="C23" s="30" t="s">
        <v>27</v>
      </c>
      <c r="D23" s="64"/>
      <c r="E23" s="65"/>
    </row>
    <row r="24" spans="1:5" ht="15.75" thickBot="1">
      <c r="A24" s="21"/>
      <c r="B24" s="31" t="s">
        <v>14</v>
      </c>
      <c r="C24" s="30" t="s">
        <v>28</v>
      </c>
      <c r="D24" s="64"/>
      <c r="E24" s="65"/>
    </row>
    <row r="25" spans="1:5" ht="15.75" thickBot="1">
      <c r="A25" s="21"/>
      <c r="B25" s="32" t="s">
        <v>15</v>
      </c>
      <c r="C25" s="33" t="s">
        <v>35</v>
      </c>
      <c r="D25" s="64"/>
      <c r="E25" s="65"/>
    </row>
    <row r="26" spans="1:5" ht="26.25" thickBot="1">
      <c r="A26" s="21"/>
      <c r="B26" s="34" t="s">
        <v>16</v>
      </c>
      <c r="C26" s="34" t="s">
        <v>57</v>
      </c>
      <c r="D26" s="64"/>
      <c r="E26" s="65"/>
    </row>
    <row r="27" spans="1:5" ht="15.75" thickBot="1">
      <c r="A27" s="21"/>
      <c r="B27" s="35" t="s">
        <v>17</v>
      </c>
      <c r="C27" s="33" t="s">
        <v>29</v>
      </c>
      <c r="D27" s="64"/>
      <c r="E27" s="65"/>
    </row>
    <row r="28" spans="1:5" ht="15.75" thickBot="1">
      <c r="A28" s="21"/>
      <c r="B28" s="36" t="s">
        <v>11</v>
      </c>
      <c r="C28" s="37" t="s">
        <v>20</v>
      </c>
      <c r="D28" s="64"/>
      <c r="E28" s="65"/>
    </row>
    <row r="29" spans="1:5" ht="15.75" thickBot="1">
      <c r="A29" s="23"/>
      <c r="B29" s="38" t="s">
        <v>19</v>
      </c>
      <c r="C29" s="37" t="s">
        <v>21</v>
      </c>
      <c r="D29" s="64"/>
      <c r="E29" s="65"/>
    </row>
    <row r="30" spans="1:5" ht="15.75" thickBot="1">
      <c r="A30" s="14"/>
      <c r="B30" s="14"/>
      <c r="C30" s="13"/>
      <c r="D30" s="15"/>
      <c r="E30" s="15"/>
    </row>
    <row r="31" spans="1:5" ht="26.25" thickBot="1">
      <c r="A31" s="16"/>
      <c r="B31" s="16" t="s">
        <v>8</v>
      </c>
      <c r="C31" s="16"/>
      <c r="D31" s="24" t="s">
        <v>66</v>
      </c>
      <c r="E31" s="25"/>
    </row>
    <row r="32" spans="1:5" ht="26.25" thickBot="1">
      <c r="A32" s="17">
        <f>A12</f>
        <v>2</v>
      </c>
      <c r="B32" s="17" t="str">
        <f>B12</f>
        <v>Tablet </v>
      </c>
      <c r="C32" s="16"/>
      <c r="D32" s="17" t="s">
        <v>67</v>
      </c>
      <c r="E32" s="26">
        <f>E31</f>
        <v>0</v>
      </c>
    </row>
    <row r="33" spans="1:5" ht="15.75" thickBot="1">
      <c r="A33" s="20" t="s">
        <v>9</v>
      </c>
      <c r="B33" s="39">
        <f>C12</f>
        <v>3</v>
      </c>
      <c r="C33" s="17"/>
      <c r="D33" s="17" t="s">
        <v>68</v>
      </c>
      <c r="E33" s="26">
        <f>E32*0.21</f>
        <v>0</v>
      </c>
    </row>
    <row r="34" spans="1:5" ht="26.25" thickBot="1">
      <c r="A34" s="20" t="s">
        <v>34</v>
      </c>
      <c r="B34" s="66"/>
      <c r="C34" s="67"/>
      <c r="D34" s="17" t="s">
        <v>69</v>
      </c>
      <c r="E34" s="26">
        <f>E32*1.21</f>
        <v>0</v>
      </c>
    </row>
    <row r="35" spans="1:5" ht="15.75" thickBot="1">
      <c r="A35" s="20" t="s">
        <v>10</v>
      </c>
      <c r="B35" s="29" t="s">
        <v>12</v>
      </c>
      <c r="C35" s="30" t="s">
        <v>58</v>
      </c>
      <c r="D35" s="64"/>
      <c r="E35" s="65"/>
    </row>
    <row r="36" spans="1:5" ht="15.75" thickBot="1">
      <c r="A36" s="21"/>
      <c r="B36" s="29" t="s">
        <v>13</v>
      </c>
      <c r="C36" s="30" t="s">
        <v>56</v>
      </c>
      <c r="D36" s="64"/>
      <c r="E36" s="65"/>
    </row>
    <row r="37" spans="1:5" ht="15.75" thickBot="1">
      <c r="A37" s="21"/>
      <c r="B37" s="31" t="s">
        <v>14</v>
      </c>
      <c r="C37" s="30" t="s">
        <v>53</v>
      </c>
      <c r="D37" s="64"/>
      <c r="E37" s="65"/>
    </row>
    <row r="38" spans="1:5" ht="15.75" thickBot="1">
      <c r="A38" s="21"/>
      <c r="B38" s="32" t="s">
        <v>15</v>
      </c>
      <c r="C38" s="33" t="s">
        <v>59</v>
      </c>
      <c r="D38" s="64"/>
      <c r="E38" s="65"/>
    </row>
    <row r="39" spans="1:5" ht="15.75" thickBot="1">
      <c r="A39" s="21"/>
      <c r="B39" s="34" t="s">
        <v>16</v>
      </c>
      <c r="C39" s="34" t="s">
        <v>65</v>
      </c>
      <c r="D39" s="64"/>
      <c r="E39" s="65"/>
    </row>
    <row r="40" spans="1:5" ht="15.75" thickBot="1">
      <c r="A40" s="21"/>
      <c r="B40" s="35" t="s">
        <v>17</v>
      </c>
      <c r="C40" s="33" t="s">
        <v>54</v>
      </c>
      <c r="D40" s="64"/>
      <c r="E40" s="65"/>
    </row>
    <row r="41" spans="1:5" ht="15.75" thickBot="1">
      <c r="A41" s="21"/>
      <c r="B41" s="36" t="s">
        <v>11</v>
      </c>
      <c r="C41" s="37" t="s">
        <v>30</v>
      </c>
      <c r="D41" s="64"/>
      <c r="E41" s="65"/>
    </row>
    <row r="42" spans="1:7" ht="15.75" thickBot="1">
      <c r="A42" s="14"/>
      <c r="B42" s="14"/>
      <c r="C42" s="13"/>
      <c r="D42" s="15"/>
      <c r="E42" s="15"/>
      <c r="F42" s="12"/>
      <c r="G42" s="12"/>
    </row>
    <row r="43" spans="1:7" ht="26.25" thickBot="1">
      <c r="A43" s="27"/>
      <c r="B43" s="85" t="s">
        <v>8</v>
      </c>
      <c r="C43" s="86"/>
      <c r="D43" s="24" t="s">
        <v>66</v>
      </c>
      <c r="E43" s="25"/>
      <c r="F43" s="6"/>
      <c r="G43" s="6"/>
    </row>
    <row r="44" spans="1:7" ht="26.25" thickBot="1">
      <c r="A44" s="17">
        <f>A13</f>
        <v>3</v>
      </c>
      <c r="B44" s="89" t="str">
        <f>B13</f>
        <v>Tablet </v>
      </c>
      <c r="C44" s="86"/>
      <c r="D44" s="17" t="s">
        <v>67</v>
      </c>
      <c r="E44" s="26">
        <f>E43</f>
        <v>0</v>
      </c>
      <c r="F44" s="80"/>
      <c r="G44" s="80"/>
    </row>
    <row r="45" spans="1:7" ht="15.75" thickBot="1">
      <c r="A45" s="28" t="s">
        <v>9</v>
      </c>
      <c r="B45" s="83">
        <f>C13</f>
        <v>2</v>
      </c>
      <c r="C45" s="84"/>
      <c r="D45" s="17" t="s">
        <v>68</v>
      </c>
      <c r="E45" s="26">
        <f>E44*0.21</f>
        <v>0</v>
      </c>
      <c r="F45" s="80"/>
      <c r="G45" s="80"/>
    </row>
    <row r="46" spans="1:5" ht="26.25" thickBot="1">
      <c r="A46" s="42" t="s">
        <v>34</v>
      </c>
      <c r="B46" s="91"/>
      <c r="C46" s="92"/>
      <c r="D46" s="17" t="s">
        <v>69</v>
      </c>
      <c r="E46" s="26">
        <f>E44*1.21</f>
        <v>0</v>
      </c>
    </row>
    <row r="47" spans="1:5" ht="15.75" thickBot="1">
      <c r="A47" s="81" t="s">
        <v>10</v>
      </c>
      <c r="B47" s="29"/>
      <c r="C47" s="30"/>
      <c r="D47" s="87"/>
      <c r="E47" s="88"/>
    </row>
    <row r="48" spans="1:5" ht="15.75" thickBot="1">
      <c r="A48" s="82"/>
      <c r="B48" s="62" t="s">
        <v>12</v>
      </c>
      <c r="C48" s="30" t="s">
        <v>63</v>
      </c>
      <c r="D48" s="60"/>
      <c r="E48" s="61"/>
    </row>
    <row r="49" spans="1:5" ht="15.75" thickBot="1">
      <c r="A49" s="82"/>
      <c r="B49" s="29" t="s">
        <v>13</v>
      </c>
      <c r="C49" s="30" t="s">
        <v>32</v>
      </c>
      <c r="D49" s="87"/>
      <c r="E49" s="88"/>
    </row>
    <row r="50" spans="1:5" ht="15.75" thickBot="1">
      <c r="A50" s="82"/>
      <c r="B50" s="31" t="s">
        <v>14</v>
      </c>
      <c r="C50" s="30" t="s">
        <v>61</v>
      </c>
      <c r="D50" s="87"/>
      <c r="E50" s="88"/>
    </row>
    <row r="51" spans="1:5" ht="15.75" thickBot="1">
      <c r="A51" s="82"/>
      <c r="B51" s="32" t="s">
        <v>15</v>
      </c>
      <c r="C51" s="33" t="s">
        <v>36</v>
      </c>
      <c r="D51" s="87"/>
      <c r="E51" s="88"/>
    </row>
    <row r="52" spans="1:5" ht="15.75" thickBot="1">
      <c r="A52" s="82"/>
      <c r="B52" s="34" t="s">
        <v>31</v>
      </c>
      <c r="C52" s="34" t="s">
        <v>37</v>
      </c>
      <c r="D52" s="87"/>
      <c r="E52" s="88"/>
    </row>
    <row r="53" spans="1:5" ht="15.75" thickBot="1">
      <c r="A53" s="82"/>
      <c r="B53" s="34" t="s">
        <v>60</v>
      </c>
      <c r="C53" s="34" t="s">
        <v>62</v>
      </c>
      <c r="D53" s="60"/>
      <c r="E53" s="11"/>
    </row>
    <row r="54" spans="1:5" ht="15.75" thickBot="1">
      <c r="A54" s="82"/>
      <c r="B54" s="35" t="s">
        <v>17</v>
      </c>
      <c r="C54" s="33" t="s">
        <v>64</v>
      </c>
      <c r="D54" s="87"/>
      <c r="E54" s="88"/>
    </row>
    <row r="55" spans="1:5" ht="15.75" thickBot="1">
      <c r="A55" s="82"/>
      <c r="B55" s="38" t="s">
        <v>19</v>
      </c>
      <c r="C55" s="37" t="s">
        <v>30</v>
      </c>
      <c r="D55" s="87"/>
      <c r="E55" s="88"/>
    </row>
    <row r="56" ht="15.75" thickBot="1"/>
    <row r="57" spans="1:5" ht="26.25" thickBot="1">
      <c r="A57" s="16"/>
      <c r="B57" s="16" t="s">
        <v>8</v>
      </c>
      <c r="C57" s="16"/>
      <c r="D57" s="5" t="s">
        <v>66</v>
      </c>
      <c r="E57" s="7"/>
    </row>
    <row r="58" spans="1:5" ht="26.25" thickBot="1">
      <c r="A58" s="17">
        <f>A14</f>
        <v>4</v>
      </c>
      <c r="B58" s="17" t="str">
        <f>B14</f>
        <v>Grafický tablet</v>
      </c>
      <c r="C58" s="16"/>
      <c r="D58" s="4" t="s">
        <v>67</v>
      </c>
      <c r="E58" s="8">
        <f>E57</f>
        <v>0</v>
      </c>
    </row>
    <row r="59" spans="1:5" ht="15.75" thickBot="1">
      <c r="A59" s="18" t="s">
        <v>9</v>
      </c>
      <c r="B59" s="19">
        <v>1</v>
      </c>
      <c r="C59" s="39"/>
      <c r="D59" s="4" t="s">
        <v>68</v>
      </c>
      <c r="E59" s="8">
        <f>E58*0.21</f>
        <v>0</v>
      </c>
    </row>
    <row r="60" spans="1:5" ht="30.75" thickBot="1">
      <c r="A60" s="48" t="s">
        <v>34</v>
      </c>
      <c r="B60" s="90"/>
      <c r="C60" s="67"/>
      <c r="D60" s="4" t="s">
        <v>69</v>
      </c>
      <c r="E60" s="8">
        <f>E58*1.21</f>
        <v>0</v>
      </c>
    </row>
    <row r="61" spans="1:5" ht="15.75" thickBot="1">
      <c r="A61" s="20" t="s">
        <v>10</v>
      </c>
      <c r="B61" s="54" t="s">
        <v>38</v>
      </c>
      <c r="C61" s="41" t="s">
        <v>70</v>
      </c>
      <c r="D61" s="87"/>
      <c r="E61" s="88"/>
    </row>
    <row r="62" spans="1:5" ht="15.75" thickBot="1">
      <c r="A62" s="21"/>
      <c r="B62" s="40" t="s">
        <v>40</v>
      </c>
      <c r="C62" s="22" t="s">
        <v>41</v>
      </c>
      <c r="D62" s="87"/>
      <c r="E62" s="88"/>
    </row>
    <row r="63" spans="1:5" ht="15.75" thickBot="1">
      <c r="A63" s="21"/>
      <c r="B63" s="40" t="s">
        <v>42</v>
      </c>
      <c r="C63" s="22" t="s">
        <v>43</v>
      </c>
      <c r="D63" s="87"/>
      <c r="E63" s="88"/>
    </row>
    <row r="64" spans="1:5" ht="15.75" thickBot="1">
      <c r="A64" s="21"/>
      <c r="B64" s="40" t="s">
        <v>44</v>
      </c>
      <c r="C64" s="22" t="s">
        <v>45</v>
      </c>
      <c r="D64" s="53"/>
      <c r="E64" s="11"/>
    </row>
    <row r="65" spans="1:5" ht="15.75" thickBot="1">
      <c r="A65" s="21"/>
      <c r="B65" s="40" t="s">
        <v>46</v>
      </c>
      <c r="C65" s="22" t="s">
        <v>47</v>
      </c>
      <c r="D65" s="53"/>
      <c r="E65" s="11"/>
    </row>
    <row r="66" spans="1:5" ht="15.75" thickBot="1">
      <c r="A66" s="21"/>
      <c r="B66" s="40" t="s">
        <v>48</v>
      </c>
      <c r="C66" s="22" t="s">
        <v>49</v>
      </c>
      <c r="D66" s="10"/>
      <c r="E66" s="11"/>
    </row>
    <row r="67" spans="1:5" ht="15.75" thickBot="1">
      <c r="A67" s="21"/>
      <c r="B67" s="40" t="s">
        <v>50</v>
      </c>
      <c r="C67" s="55" t="s">
        <v>51</v>
      </c>
      <c r="D67" s="10"/>
      <c r="E67" s="11"/>
    </row>
    <row r="68" spans="1:5" ht="15.75" thickBot="1">
      <c r="A68" s="21"/>
      <c r="B68" s="40" t="s">
        <v>39</v>
      </c>
      <c r="C68" s="22" t="s">
        <v>52</v>
      </c>
      <c r="D68" s="10"/>
      <c r="E68" s="11"/>
    </row>
  </sheetData>
  <sheetProtection/>
  <mergeCells count="46">
    <mergeCell ref="B46:C46"/>
    <mergeCell ref="D49:E49"/>
    <mergeCell ref="D55:E55"/>
    <mergeCell ref="D51:E51"/>
    <mergeCell ref="D47:E47"/>
    <mergeCell ref="D50:E50"/>
    <mergeCell ref="B60:C60"/>
    <mergeCell ref="D62:E62"/>
    <mergeCell ref="D63:E63"/>
    <mergeCell ref="D61:E61"/>
    <mergeCell ref="D40:E40"/>
    <mergeCell ref="D35:E35"/>
    <mergeCell ref="A47:A55"/>
    <mergeCell ref="G44:G45"/>
    <mergeCell ref="B45:C45"/>
    <mergeCell ref="B43:C43"/>
    <mergeCell ref="D52:E52"/>
    <mergeCell ref="D54:E54"/>
    <mergeCell ref="F44:F45"/>
    <mergeCell ref="B44:C44"/>
    <mergeCell ref="D29:E29"/>
    <mergeCell ref="D27:E27"/>
    <mergeCell ref="D41:E41"/>
    <mergeCell ref="F18:F19"/>
    <mergeCell ref="G18:G19"/>
    <mergeCell ref="D23:E23"/>
    <mergeCell ref="D24:E24"/>
    <mergeCell ref="D25:E25"/>
    <mergeCell ref="D26:E26"/>
    <mergeCell ref="D39:E39"/>
    <mergeCell ref="A2:B2"/>
    <mergeCell ref="A4:B4"/>
    <mergeCell ref="A5:B5"/>
    <mergeCell ref="A6:B6"/>
    <mergeCell ref="B21:C21"/>
    <mergeCell ref="D28:E28"/>
    <mergeCell ref="D36:E36"/>
    <mergeCell ref="D37:E37"/>
    <mergeCell ref="D38:E38"/>
    <mergeCell ref="B34:C34"/>
    <mergeCell ref="A1:C1"/>
    <mergeCell ref="A7:B7"/>
    <mergeCell ref="A8:B8"/>
    <mergeCell ref="A9:B9"/>
    <mergeCell ref="D22:E22"/>
    <mergeCell ref="A17:E17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B15" sqref="B15"/>
    </sheetView>
  </sheetViews>
  <sheetFormatPr defaultColWidth="9.140625" defaultRowHeight="15"/>
  <cols>
    <col min="2" max="2" width="31.00390625" style="0" customWidth="1"/>
    <col min="3" max="3" width="12.57421875" style="0" customWidth="1"/>
    <col min="4" max="4" width="13.140625" style="0" customWidth="1"/>
    <col min="5" max="5" width="15.421875" style="0" customWidth="1"/>
  </cols>
  <sheetData>
    <row r="1" spans="3:4" ht="15">
      <c r="C1">
        <v>480000</v>
      </c>
      <c r="D1">
        <f>C1/1.21</f>
        <v>396694.2148760331</v>
      </c>
    </row>
    <row r="5" ht="15">
      <c r="A5">
        <v>25</v>
      </c>
    </row>
    <row r="7" spans="1:3" ht="15">
      <c r="A7">
        <v>10</v>
      </c>
      <c r="B7">
        <v>14500</v>
      </c>
      <c r="C7">
        <f>B7*A7</f>
        <v>145000</v>
      </c>
    </row>
    <row r="8" spans="1:3" ht="15">
      <c r="A8">
        <f>A5-A7</f>
        <v>15</v>
      </c>
      <c r="B8">
        <f>C8/A8</f>
        <v>16779.614325068873</v>
      </c>
      <c r="C8">
        <f>D1-C7</f>
        <v>251694.21487603307</v>
      </c>
    </row>
    <row r="13" ht="15">
      <c r="B13">
        <f>25*16760*1.21</f>
        <v>506990</v>
      </c>
    </row>
    <row r="14" ht="15">
      <c r="B14">
        <f>25*14500*1.21</f>
        <v>438625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2015-01-24T16:47:39Z</dcterms:created>
  <dcterms:modified xsi:type="dcterms:W3CDTF">2015-06-12T08:26:02Z</dcterms:modified>
  <cp:category/>
  <cp:version/>
  <cp:contentType/>
  <cp:contentStatus/>
</cp:coreProperties>
</file>