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13860" windowHeight="83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'List1'!$A$28:$C$36</definedName>
  </definedNames>
  <calcPr calcId="145621"/>
</workbook>
</file>

<file path=xl/sharedStrings.xml><?xml version="1.0" encoding="utf-8"?>
<sst xmlns="http://schemas.openxmlformats.org/spreadsheetml/2006/main" count="152" uniqueCount="101">
  <si>
    <t xml:space="preserve">Příloha č.1  Podrobná specifikace položek </t>
  </si>
  <si>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</si>
  <si>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</si>
  <si>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</si>
  <si>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</si>
  <si>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</si>
  <si>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</si>
  <si>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</si>
  <si>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</si>
  <si>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Položka</t>
  </si>
  <si>
    <t>Předmět</t>
  </si>
  <si>
    <t>Ks</t>
  </si>
  <si>
    <t>1A</t>
  </si>
  <si>
    <t>2A</t>
  </si>
  <si>
    <t>Univerzita Jana Evanglisty Purkyně v Ústí nad Labem</t>
  </si>
  <si>
    <t>Pasteurova 3544/1, 400 96  Ústí nad Labem</t>
  </si>
  <si>
    <t>CZ44555601</t>
  </si>
  <si>
    <t>Uchazeč doplní do zelených políček konkrétní zboží a komponenty, které nabízí.</t>
  </si>
  <si>
    <t>Požadavek</t>
  </si>
  <si>
    <t>Nabídková cena (Kč)</t>
  </si>
  <si>
    <t>Nabídková cena bez DPH</t>
  </si>
  <si>
    <t>DPH</t>
  </si>
  <si>
    <t>Nabízený produkt (produktové číslo)</t>
  </si>
  <si>
    <t>Nabídková cena včetně DPH</t>
  </si>
  <si>
    <t>Minimální konfigurace:</t>
  </si>
  <si>
    <t>RAM:</t>
  </si>
  <si>
    <t>Záruka:</t>
  </si>
  <si>
    <t>Oprava:</t>
  </si>
  <si>
    <t>další pracovní den u zákazníka po nahlášení závady</t>
  </si>
  <si>
    <t>Minimální počet kusů:</t>
  </si>
  <si>
    <t>Zde prosim o doplneni</t>
  </si>
  <si>
    <t>Monitor</t>
  </si>
  <si>
    <t>Externí USB disk</t>
  </si>
  <si>
    <t>3A</t>
  </si>
  <si>
    <t>4A</t>
  </si>
  <si>
    <t>Notebook</t>
  </si>
  <si>
    <t>Datový/digitální přepínač  KVM</t>
  </si>
  <si>
    <t>Úhlopříčka:</t>
  </si>
  <si>
    <t>24"</t>
  </si>
  <si>
    <t>Nativní rozlišení:</t>
  </si>
  <si>
    <t>1920x1200</t>
  </si>
  <si>
    <t>Doba odezvy:</t>
  </si>
  <si>
    <t>max. 8 ms</t>
  </si>
  <si>
    <t>USB HUB:</t>
  </si>
  <si>
    <t>min. 4 výstupní porty</t>
  </si>
  <si>
    <t>Pivot:</t>
  </si>
  <si>
    <t>Zobrazovací úhly:</t>
  </si>
  <si>
    <t>min. 178/178</t>
  </si>
  <si>
    <t>Zobrazovací technologie:</t>
  </si>
  <si>
    <t>IPS</t>
  </si>
  <si>
    <t>Vstupy:</t>
  </si>
  <si>
    <t>min. 1x DisplayPort, 1x DVI, 1x VGA</t>
  </si>
  <si>
    <t>Povrch obrazovky a monitoru:</t>
  </si>
  <si>
    <t>Jas:</t>
  </si>
  <si>
    <t>min. 300 cd/m2</t>
  </si>
  <si>
    <t>min. 3 roky</t>
  </si>
  <si>
    <t>Kapacita uložiště:</t>
  </si>
  <si>
    <t>min. 1 TB</t>
  </si>
  <si>
    <t>Velikost disku:</t>
  </si>
  <si>
    <t>2,5"</t>
  </si>
  <si>
    <t>Připojení:</t>
  </si>
  <si>
    <t>Barva:</t>
  </si>
  <si>
    <t>černá</t>
  </si>
  <si>
    <t>Technologie:</t>
  </si>
  <si>
    <t>USB 3.0 (napájení zařízení pouze z tohoto portu)</t>
  </si>
  <si>
    <t>Vstup:</t>
  </si>
  <si>
    <t>Podporované rozlišení:</t>
  </si>
  <si>
    <t>min. 2048x1536</t>
  </si>
  <si>
    <t>min. 2x USB, 1x VGA D-SUB, 2x JACK 3,5 mm</t>
  </si>
  <si>
    <t>Výstup:</t>
  </si>
  <si>
    <t>min. 2x HDB-15 s integrovaným USB</t>
  </si>
  <si>
    <t>Počet obládaných PC:</t>
  </si>
  <si>
    <t>min. 2</t>
  </si>
  <si>
    <t>Příslušenství:</t>
  </si>
  <si>
    <t>15,6"</t>
  </si>
  <si>
    <t>1920x1080</t>
  </si>
  <si>
    <t>Povrch obrazovky</t>
  </si>
  <si>
    <t>HDD:</t>
  </si>
  <si>
    <t>Klávesnice:</t>
  </si>
  <si>
    <t>s numerickým blokem, podsvícená</t>
  </si>
  <si>
    <t>Optická mechanika:</t>
  </si>
  <si>
    <t>min. CD/DVD+RW</t>
  </si>
  <si>
    <t>SíŤová karta:</t>
  </si>
  <si>
    <t>CPU:</t>
  </si>
  <si>
    <t>GPU:</t>
  </si>
  <si>
    <t>USB:</t>
  </si>
  <si>
    <t>Hmotnost notebooku:</t>
  </si>
  <si>
    <t>max. 2,2 kg</t>
  </si>
  <si>
    <t>min. 1x HDMI, 1x VGA (D-SUB) bez nutnosti redukce</t>
  </si>
  <si>
    <t>podpora Hot Swap</t>
  </si>
  <si>
    <t>min. 2 roky</t>
  </si>
  <si>
    <t>DVI kabel o délce 2 metry a redukce z DVI na HDMI pro připojení k PC/Notebooku</t>
  </si>
  <si>
    <t>min. 1x 1 Gb/s, RJ-45 bez nutnosti redukce</t>
  </si>
  <si>
    <t>min. 2 porty USB 3.0, min. 4 porty celkem</t>
  </si>
  <si>
    <t>min. 1 VGA (D-SUB) kabel o délce min. 5 m</t>
  </si>
  <si>
    <t>Příloha č.1  Podrobná specifikace: „Dodávka počítačových sestav a IT zařízení v DNS – 2014/0191"</t>
  </si>
  <si>
    <t>umožňující min. horizontální a vertikální nastavení</t>
  </si>
  <si>
    <t>počet bodů procesoru podle cpubenchmark.net min. 3433</t>
  </si>
  <si>
    <t>dedikovaná grafická karta s min. 2 GB nesdílené paměti</t>
  </si>
  <si>
    <t>matný/antireflexní</t>
  </si>
  <si>
    <t>min. 8 GB a min. 1600 MHz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</si>
</sst>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i/>
      <sz val="10"/>
      <color indexed="8"/>
      <name val="Arial"/>
      <family val="2"/>
    </font>
    <font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/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medium">
        <color indexed="8"/>
      </left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>
        <color indexed="8"/>
      </left>
      <right/>
      <top style="medium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</cellStyleXfs>
  <cellXfs count="90">
    <xf numFmtId="0" fontId="0" fillId="0" borderId="0" xfId="0"/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44" fontId="2" fillId="3" borderId="7" xfId="20" applyFont="1" applyFill="1" applyBorder="1" applyAlignment="1">
      <alignment vertical="top" wrapText="1"/>
    </xf>
    <xf numFmtId="44" fontId="2" fillId="3" borderId="6" xfId="2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5" fillId="4" borderId="1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5" fillId="4" borderId="1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13" xfId="0" applyFont="1" applyFill="1" applyBorder="1" applyAlignment="1">
      <alignment vertical="top" wrapText="1"/>
    </xf>
    <xf numFmtId="0" fontId="8" fillId="3" borderId="14" xfId="0" applyFont="1" applyFill="1" applyBorder="1" applyAlignment="1">
      <alignment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vertical="top" wrapText="1"/>
    </xf>
    <xf numFmtId="0" fontId="6" fillId="3" borderId="17" xfId="0" applyFont="1" applyFill="1" applyBorder="1" applyAlignment="1">
      <alignment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5" fillId="4" borderId="12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5" fillId="4" borderId="19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3" borderId="19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22" xfId="0" applyFont="1" applyFill="1" applyBorder="1" applyAlignment="1">
      <alignment horizontal="left" vertical="top" wrapText="1"/>
    </xf>
    <xf numFmtId="0" fontId="2" fillId="3" borderId="23" xfId="0" applyFont="1" applyFill="1" applyBorder="1" applyAlignment="1">
      <alignment horizontal="left" vertical="top" wrapText="1"/>
    </xf>
    <xf numFmtId="0" fontId="3" fillId="6" borderId="24" xfId="0" applyFont="1" applyFill="1" applyBorder="1" applyAlignment="1">
      <alignment horizontal="left" vertical="top" wrapText="1"/>
    </xf>
    <xf numFmtId="0" fontId="3" fillId="6" borderId="25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6" borderId="19" xfId="0" applyFont="1" applyFill="1" applyBorder="1" applyAlignment="1">
      <alignment horizontal="left" vertical="top" wrapText="1"/>
    </xf>
    <xf numFmtId="0" fontId="3" fillId="6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2" fillId="3" borderId="33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114300</xdr:rowOff>
    </xdr:from>
    <xdr:to>
      <xdr:col>4</xdr:col>
      <xdr:colOff>771525</xdr:colOff>
      <xdr:row>6</xdr:row>
      <xdr:rowOff>142875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06250" y="114300"/>
          <a:ext cx="16668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G100"/>
  <sheetViews>
    <sheetView tabSelected="1" zoomScale="91" zoomScaleNormal="91" workbookViewId="0" topLeftCell="A1"/>
  </sheetViews>
  <sheetFormatPr defaultColWidth="9.140625" defaultRowHeight="15"/>
  <cols>
    <col min="1" max="1" width="26.140625" style="0" bestFit="1" customWidth="1"/>
    <col min="2" max="2" width="33.57421875" style="0" bestFit="1" customWidth="1"/>
    <col min="3" max="3" width="103.8515625" style="0" bestFit="1" customWidth="1"/>
    <col min="4" max="4" width="28.421875" style="0" customWidth="1"/>
    <col min="5" max="5" width="17.00390625" style="0" customWidth="1"/>
    <col min="7" max="7" width="16.421875" style="0" customWidth="1"/>
  </cols>
  <sheetData>
    <row r="8" spans="1:3" ht="15.75" thickBot="1">
      <c r="A8" s="84" t="s">
        <v>0</v>
      </c>
      <c r="B8" s="84"/>
      <c r="C8" s="84"/>
    </row>
    <row r="9" spans="1:3" ht="15">
      <c r="A9" s="86" t="s">
        <v>1</v>
      </c>
      <c r="B9" s="87"/>
      <c r="C9" s="6"/>
    </row>
    <row r="10" spans="1:3" ht="15">
      <c r="A10" s="5" t="s">
        <v>2</v>
      </c>
      <c r="B10" s="4"/>
      <c r="C10" s="7"/>
    </row>
    <row r="11" spans="1:3" ht="15">
      <c r="A11" s="88" t="s">
        <v>3</v>
      </c>
      <c r="B11" s="85"/>
      <c r="C11" s="7"/>
    </row>
    <row r="12" spans="1:3" ht="15">
      <c r="A12" s="89" t="s">
        <v>4</v>
      </c>
      <c r="B12" s="89"/>
      <c r="C12" s="24"/>
    </row>
    <row r="13" spans="1:3" ht="15">
      <c r="A13" s="89" t="s">
        <v>5</v>
      </c>
      <c r="B13" s="89"/>
      <c r="C13" s="24"/>
    </row>
    <row r="14" spans="1:3" ht="15">
      <c r="A14" s="85" t="s">
        <v>6</v>
      </c>
      <c r="B14" s="85"/>
      <c r="C14" s="24"/>
    </row>
    <row r="15" spans="1:3" ht="15">
      <c r="A15" s="85" t="s">
        <v>7</v>
      </c>
      <c r="B15" s="85"/>
      <c r="C15" s="24"/>
    </row>
    <row r="16" spans="1:3" ht="15.75" thickBot="1">
      <c r="A16" s="85" t="s">
        <v>8</v>
      </c>
      <c r="B16" s="85"/>
      <c r="C16" s="24"/>
    </row>
    <row r="17" spans="1:3" ht="15">
      <c r="A17" s="25" t="s">
        <v>9</v>
      </c>
      <c r="B17" s="25" t="s">
        <v>10</v>
      </c>
      <c r="C17" s="25" t="s">
        <v>11</v>
      </c>
    </row>
    <row r="18" spans="1:3" ht="15">
      <c r="A18" s="25" t="s">
        <v>12</v>
      </c>
      <c r="B18" s="22" t="s">
        <v>31</v>
      </c>
      <c r="C18" s="25">
        <v>4</v>
      </c>
    </row>
    <row r="19" spans="1:3" ht="15">
      <c r="A19" s="25" t="s">
        <v>13</v>
      </c>
      <c r="B19" s="22" t="s">
        <v>32</v>
      </c>
      <c r="C19" s="25">
        <v>1</v>
      </c>
    </row>
    <row r="20" spans="1:3" ht="15">
      <c r="A20" s="25" t="s">
        <v>33</v>
      </c>
      <c r="B20" s="27" t="s">
        <v>36</v>
      </c>
      <c r="C20" s="25">
        <v>1</v>
      </c>
    </row>
    <row r="21" spans="1:3" ht="15">
      <c r="A21" s="26" t="s">
        <v>34</v>
      </c>
      <c r="B21" s="46" t="s">
        <v>35</v>
      </c>
      <c r="C21" s="25">
        <v>2</v>
      </c>
    </row>
    <row r="28" spans="1:5" ht="15.75" thickBot="1">
      <c r="A28" s="84" t="s">
        <v>95</v>
      </c>
      <c r="B28" s="84"/>
      <c r="C28" s="84"/>
      <c r="D28" s="1"/>
      <c r="E28" s="1"/>
    </row>
    <row r="29" spans="1:4" ht="15">
      <c r="A29" s="74" t="s">
        <v>1</v>
      </c>
      <c r="B29" s="75"/>
      <c r="C29" s="6" t="s">
        <v>14</v>
      </c>
      <c r="D29" s="2"/>
    </row>
    <row r="30" spans="1:4" ht="15">
      <c r="A30" s="5" t="s">
        <v>2</v>
      </c>
      <c r="B30" s="4"/>
      <c r="C30" s="7"/>
      <c r="D30" s="3"/>
    </row>
    <row r="31" spans="1:4" ht="15">
      <c r="A31" s="76" t="s">
        <v>3</v>
      </c>
      <c r="B31" s="77"/>
      <c r="C31" s="7"/>
      <c r="D31" s="2"/>
    </row>
    <row r="32" spans="1:4" ht="15">
      <c r="A32" s="72" t="s">
        <v>4</v>
      </c>
      <c r="B32" s="73"/>
      <c r="C32" s="7" t="s">
        <v>15</v>
      </c>
      <c r="D32" s="3"/>
    </row>
    <row r="33" spans="1:4" ht="15">
      <c r="A33" s="72" t="s">
        <v>5</v>
      </c>
      <c r="B33" s="73"/>
      <c r="C33" s="7"/>
      <c r="D33" s="3"/>
    </row>
    <row r="34" spans="1:4" ht="15">
      <c r="A34" s="76" t="s">
        <v>6</v>
      </c>
      <c r="B34" s="77"/>
      <c r="C34" s="7"/>
      <c r="D34" s="2"/>
    </row>
    <row r="35" spans="1:4" ht="15">
      <c r="A35" s="76" t="s">
        <v>7</v>
      </c>
      <c r="B35" s="77"/>
      <c r="C35" s="7">
        <v>44555601</v>
      </c>
      <c r="D35" s="2"/>
    </row>
    <row r="36" spans="1:4" ht="15.75" thickBot="1">
      <c r="A36" s="78" t="s">
        <v>8</v>
      </c>
      <c r="B36" s="79"/>
      <c r="C36" s="8" t="s">
        <v>16</v>
      </c>
      <c r="D36" s="2"/>
    </row>
    <row r="37" ht="15.75" thickBot="1"/>
    <row r="38" spans="1:6" ht="15.75" thickBot="1">
      <c r="A38" s="57" t="s">
        <v>17</v>
      </c>
      <c r="B38" s="58"/>
      <c r="C38" s="58"/>
      <c r="D38" s="58"/>
      <c r="E38" s="83"/>
      <c r="F38" s="10"/>
    </row>
    <row r="39" spans="1:7" ht="15.75" thickBot="1">
      <c r="A39" s="20"/>
      <c r="B39" s="60" t="s">
        <v>18</v>
      </c>
      <c r="C39" s="61"/>
      <c r="D39" s="14" t="s">
        <v>19</v>
      </c>
      <c r="E39" s="15"/>
      <c r="F39" s="80"/>
      <c r="G39" s="71"/>
    </row>
    <row r="40" spans="1:7" ht="15.75" thickBot="1">
      <c r="A40" s="20" t="str">
        <f>A18</f>
        <v>1A</v>
      </c>
      <c r="B40" s="60" t="str">
        <f>B18</f>
        <v>Monitor</v>
      </c>
      <c r="C40" s="61"/>
      <c r="D40" s="12" t="s">
        <v>20</v>
      </c>
      <c r="E40" s="16">
        <f>E39</f>
        <v>0</v>
      </c>
      <c r="F40" s="80"/>
      <c r="G40" s="71"/>
    </row>
    <row r="41" spans="1:5" ht="15.75" thickBot="1">
      <c r="A41" s="18" t="s">
        <v>29</v>
      </c>
      <c r="B41" s="81">
        <f>C18</f>
        <v>4</v>
      </c>
      <c r="C41" s="82"/>
      <c r="D41" s="12" t="s">
        <v>21</v>
      </c>
      <c r="E41" s="16">
        <f>E40*0.21</f>
        <v>0</v>
      </c>
    </row>
    <row r="42" spans="1:5" ht="26.25" thickBot="1">
      <c r="A42" s="17" t="s">
        <v>22</v>
      </c>
      <c r="B42" s="69"/>
      <c r="C42" s="70"/>
      <c r="D42" s="12" t="s">
        <v>23</v>
      </c>
      <c r="E42" s="16">
        <f>E40*1.21</f>
        <v>0</v>
      </c>
    </row>
    <row r="43" spans="1:5" ht="15.75" thickBot="1">
      <c r="A43" s="49" t="s">
        <v>24</v>
      </c>
      <c r="B43" s="34" t="s">
        <v>37</v>
      </c>
      <c r="C43" s="29" t="s">
        <v>38</v>
      </c>
      <c r="D43" s="56" t="s">
        <v>30</v>
      </c>
      <c r="E43" s="52"/>
    </row>
    <row r="44" spans="1:5" ht="15.75" thickBot="1">
      <c r="A44" s="50"/>
      <c r="B44" s="38" t="s">
        <v>39</v>
      </c>
      <c r="C44" s="39" t="s">
        <v>40</v>
      </c>
      <c r="D44" s="31"/>
      <c r="E44" s="32"/>
    </row>
    <row r="45" spans="1:5" ht="15.75" thickBot="1">
      <c r="A45" s="50"/>
      <c r="B45" s="33" t="s">
        <v>41</v>
      </c>
      <c r="C45" s="30" t="s">
        <v>42</v>
      </c>
      <c r="D45" s="28"/>
      <c r="E45" s="21"/>
    </row>
    <row r="46" spans="1:5" ht="15.75" thickBot="1">
      <c r="A46" s="50"/>
      <c r="B46" s="33" t="s">
        <v>52</v>
      </c>
      <c r="C46" s="30" t="s">
        <v>99</v>
      </c>
      <c r="D46" s="45"/>
      <c r="E46" s="44"/>
    </row>
    <row r="47" spans="1:5" ht="15.75" thickBot="1">
      <c r="A47" s="50"/>
      <c r="B47" s="33" t="s">
        <v>43</v>
      </c>
      <c r="C47" s="30" t="s">
        <v>44</v>
      </c>
      <c r="D47" s="28"/>
      <c r="E47" s="21"/>
    </row>
    <row r="48" spans="1:5" ht="15.75" thickBot="1">
      <c r="A48" s="50"/>
      <c r="B48" s="33" t="s">
        <v>45</v>
      </c>
      <c r="C48" s="30" t="s">
        <v>96</v>
      </c>
      <c r="D48" s="51"/>
      <c r="E48" s="52"/>
    </row>
    <row r="49" spans="1:5" ht="15.75" thickBot="1">
      <c r="A49" s="50"/>
      <c r="B49" s="33" t="s">
        <v>46</v>
      </c>
      <c r="C49" s="30" t="s">
        <v>47</v>
      </c>
      <c r="D49" s="28"/>
      <c r="E49" s="23"/>
    </row>
    <row r="50" spans="1:5" ht="15.75" thickBot="1">
      <c r="A50" s="50"/>
      <c r="B50" s="33" t="s">
        <v>48</v>
      </c>
      <c r="C50" s="30" t="s">
        <v>49</v>
      </c>
      <c r="D50" s="28"/>
      <c r="E50" s="21"/>
    </row>
    <row r="51" spans="1:5" ht="15.75" thickBot="1">
      <c r="A51" s="50"/>
      <c r="B51" s="33" t="s">
        <v>50</v>
      </c>
      <c r="C51" s="30" t="s">
        <v>51</v>
      </c>
      <c r="D51" s="28"/>
      <c r="E51" s="21"/>
    </row>
    <row r="52" spans="1:5" ht="15.75" thickBot="1">
      <c r="A52" s="50"/>
      <c r="B52" s="33" t="s">
        <v>53</v>
      </c>
      <c r="C52" s="30" t="s">
        <v>54</v>
      </c>
      <c r="D52" s="47"/>
      <c r="E52" s="48"/>
    </row>
    <row r="53" spans="1:5" ht="15.75" thickBot="1">
      <c r="A53" s="50"/>
      <c r="B53" s="33" t="s">
        <v>73</v>
      </c>
      <c r="C53" s="30" t="s">
        <v>91</v>
      </c>
      <c r="D53" s="41"/>
      <c r="E53" s="40"/>
    </row>
    <row r="54" spans="1:5" ht="15.75" thickBot="1">
      <c r="A54" s="50"/>
      <c r="B54" s="33" t="s">
        <v>26</v>
      </c>
      <c r="C54" s="30" t="s">
        <v>55</v>
      </c>
      <c r="D54" s="28"/>
      <c r="E54" s="23"/>
    </row>
    <row r="55" spans="1:5" ht="15.75" thickBot="1">
      <c r="A55" s="53"/>
      <c r="B55" s="35" t="s">
        <v>27</v>
      </c>
      <c r="C55" s="36" t="s">
        <v>28</v>
      </c>
      <c r="D55" s="54"/>
      <c r="E55" s="55"/>
    </row>
    <row r="56" spans="4:7" ht="15.75" thickBot="1">
      <c r="D56" s="68"/>
      <c r="E56" s="68"/>
      <c r="F56" s="9"/>
      <c r="G56" s="9"/>
    </row>
    <row r="57" spans="1:7" ht="15.75" thickBot="1">
      <c r="A57" s="57" t="s">
        <v>17</v>
      </c>
      <c r="B57" s="58"/>
      <c r="C57" s="58"/>
      <c r="D57" s="58"/>
      <c r="E57" s="59"/>
      <c r="F57" s="9"/>
      <c r="G57" s="9"/>
    </row>
    <row r="58" spans="1:7" ht="15.75" thickBot="1">
      <c r="A58" s="13"/>
      <c r="B58" s="60" t="s">
        <v>18</v>
      </c>
      <c r="C58" s="61"/>
      <c r="D58" s="14" t="s">
        <v>19</v>
      </c>
      <c r="E58" s="15"/>
      <c r="F58" s="71"/>
      <c r="G58" s="71"/>
    </row>
    <row r="59" spans="1:7" ht="15.75" thickBot="1">
      <c r="A59" s="11" t="str">
        <f>A19</f>
        <v>2A</v>
      </c>
      <c r="B59" s="60" t="str">
        <f>B19</f>
        <v>Externí USB disk</v>
      </c>
      <c r="C59" s="61"/>
      <c r="D59" s="12" t="s">
        <v>20</v>
      </c>
      <c r="E59" s="16">
        <f>E58</f>
        <v>0</v>
      </c>
      <c r="F59" s="71"/>
      <c r="G59" s="71"/>
    </row>
    <row r="60" spans="1:5" ht="15.75" thickBot="1">
      <c r="A60" s="19" t="s">
        <v>29</v>
      </c>
      <c r="B60" s="62">
        <f>C19</f>
        <v>1</v>
      </c>
      <c r="C60" s="63"/>
      <c r="D60" s="12" t="s">
        <v>21</v>
      </c>
      <c r="E60" s="16">
        <f>E59*0.21</f>
        <v>0</v>
      </c>
    </row>
    <row r="61" spans="1:5" ht="26.25" thickBot="1">
      <c r="A61" s="17" t="s">
        <v>22</v>
      </c>
      <c r="B61" s="64"/>
      <c r="C61" s="65"/>
      <c r="D61" s="12" t="s">
        <v>23</v>
      </c>
      <c r="E61" s="16">
        <f>E59*1.21</f>
        <v>0</v>
      </c>
    </row>
    <row r="62" spans="1:5" ht="15.75" thickBot="1">
      <c r="A62" s="66" t="s">
        <v>24</v>
      </c>
      <c r="B62" s="34" t="s">
        <v>56</v>
      </c>
      <c r="C62" s="29" t="s">
        <v>57</v>
      </c>
      <c r="D62" s="56" t="s">
        <v>30</v>
      </c>
      <c r="E62" s="52"/>
    </row>
    <row r="63" spans="1:5" ht="15.75" thickBot="1">
      <c r="A63" s="67"/>
      <c r="B63" s="33" t="s">
        <v>58</v>
      </c>
      <c r="C63" s="30" t="s">
        <v>59</v>
      </c>
      <c r="D63" s="56"/>
      <c r="E63" s="52"/>
    </row>
    <row r="64" spans="1:5" ht="15.75" thickBot="1">
      <c r="A64" s="67"/>
      <c r="B64" s="33" t="s">
        <v>60</v>
      </c>
      <c r="C64" s="30" t="s">
        <v>64</v>
      </c>
      <c r="D64" s="56"/>
      <c r="E64" s="52"/>
    </row>
    <row r="65" spans="1:5" ht="15.75" thickBot="1">
      <c r="A65" s="67"/>
      <c r="B65" s="33" t="s">
        <v>63</v>
      </c>
      <c r="C65" s="30" t="s">
        <v>89</v>
      </c>
      <c r="D65" s="45"/>
      <c r="E65" s="44"/>
    </row>
    <row r="66" spans="1:5" ht="15.75" thickBot="1">
      <c r="A66" s="67"/>
      <c r="B66" s="33" t="s">
        <v>61</v>
      </c>
      <c r="C66" s="30" t="s">
        <v>62</v>
      </c>
      <c r="D66" s="42"/>
      <c r="E66" s="43"/>
    </row>
    <row r="67" spans="1:5" ht="15.75" thickBot="1">
      <c r="A67" s="67"/>
      <c r="B67" s="33" t="s">
        <v>26</v>
      </c>
      <c r="C67" s="37" t="s">
        <v>90</v>
      </c>
      <c r="D67" s="51"/>
      <c r="E67" s="52"/>
    </row>
    <row r="68" ht="15.75" thickBot="1"/>
    <row r="69" spans="1:7" ht="15">
      <c r="A69" s="57" t="s">
        <v>17</v>
      </c>
      <c r="B69" s="58"/>
      <c r="C69" s="58"/>
      <c r="D69" s="58"/>
      <c r="E69" s="59"/>
      <c r="F69" s="9"/>
      <c r="G69" s="9"/>
    </row>
    <row r="70" spans="1:7" ht="15">
      <c r="A70" s="13"/>
      <c r="B70" s="60" t="s">
        <v>18</v>
      </c>
      <c r="C70" s="61"/>
      <c r="D70" s="14" t="s">
        <v>19</v>
      </c>
      <c r="E70" s="15"/>
      <c r="F70" s="71"/>
      <c r="G70" s="71"/>
    </row>
    <row r="71" spans="1:7" ht="15">
      <c r="A71" s="11" t="str">
        <f>A20</f>
        <v>3A</v>
      </c>
      <c r="B71" s="60" t="str">
        <f>B20</f>
        <v>Datový/digitální přepínač  KVM</v>
      </c>
      <c r="C71" s="61"/>
      <c r="D71" s="12" t="s">
        <v>20</v>
      </c>
      <c r="E71" s="16">
        <f>E70</f>
        <v>0</v>
      </c>
      <c r="F71" s="71"/>
      <c r="G71" s="71"/>
    </row>
    <row r="72" spans="1:5" ht="15.75" thickBot="1">
      <c r="A72" s="19" t="s">
        <v>29</v>
      </c>
      <c r="B72" s="62">
        <f>C20</f>
        <v>1</v>
      </c>
      <c r="C72" s="63"/>
      <c r="D72" s="12" t="s">
        <v>21</v>
      </c>
      <c r="E72" s="16">
        <f>E71*0.21</f>
        <v>0</v>
      </c>
    </row>
    <row r="73" spans="1:5" ht="26.25" thickBot="1">
      <c r="A73" s="17" t="s">
        <v>22</v>
      </c>
      <c r="B73" s="69"/>
      <c r="C73" s="70"/>
      <c r="D73" s="12" t="s">
        <v>23</v>
      </c>
      <c r="E73" s="16">
        <f>E71*1.21</f>
        <v>0</v>
      </c>
    </row>
    <row r="74" spans="1:5" ht="15.75" thickBot="1">
      <c r="A74" s="49" t="s">
        <v>24</v>
      </c>
      <c r="B74" s="34" t="s">
        <v>66</v>
      </c>
      <c r="C74" s="29" t="s">
        <v>67</v>
      </c>
      <c r="D74" s="56" t="s">
        <v>30</v>
      </c>
      <c r="E74" s="52"/>
    </row>
    <row r="75" spans="1:5" ht="15.75" thickBot="1">
      <c r="A75" s="50"/>
      <c r="B75" s="38" t="s">
        <v>65</v>
      </c>
      <c r="C75" s="39" t="s">
        <v>68</v>
      </c>
      <c r="D75" s="45"/>
      <c r="E75" s="44"/>
    </row>
    <row r="76" spans="1:5" ht="15.75" thickBot="1">
      <c r="A76" s="50"/>
      <c r="B76" s="33" t="s">
        <v>69</v>
      </c>
      <c r="C76" s="30" t="s">
        <v>70</v>
      </c>
      <c r="D76" s="45"/>
      <c r="E76" s="44"/>
    </row>
    <row r="77" spans="1:5" ht="15.75" thickBot="1">
      <c r="A77" s="50"/>
      <c r="B77" s="33" t="s">
        <v>71</v>
      </c>
      <c r="C77" s="30" t="s">
        <v>72</v>
      </c>
      <c r="D77" s="45"/>
      <c r="E77" s="44"/>
    </row>
    <row r="78" spans="1:5" ht="15.75" thickBot="1">
      <c r="A78" s="50"/>
      <c r="B78" s="33" t="s">
        <v>73</v>
      </c>
      <c r="C78" s="30" t="s">
        <v>94</v>
      </c>
      <c r="D78" s="45"/>
      <c r="E78" s="44"/>
    </row>
    <row r="79" spans="1:5" ht="15.75" thickBot="1">
      <c r="A79" s="50"/>
      <c r="B79" s="33" t="s">
        <v>26</v>
      </c>
      <c r="C79" s="37" t="s">
        <v>90</v>
      </c>
      <c r="D79" s="51"/>
      <c r="E79" s="52"/>
    </row>
    <row r="80" ht="15.75" thickBot="1"/>
    <row r="81" spans="1:5" ht="15.75" thickBot="1">
      <c r="A81" s="57" t="s">
        <v>17</v>
      </c>
      <c r="B81" s="58"/>
      <c r="C81" s="58"/>
      <c r="D81" s="58"/>
      <c r="E81" s="59"/>
    </row>
    <row r="82" spans="1:5" ht="15.75" thickBot="1">
      <c r="A82" s="13"/>
      <c r="B82" s="60" t="s">
        <v>18</v>
      </c>
      <c r="C82" s="61"/>
      <c r="D82" s="14" t="s">
        <v>19</v>
      </c>
      <c r="E82" s="15"/>
    </row>
    <row r="83" spans="1:5" ht="15.75" thickBot="1">
      <c r="A83" s="11" t="str">
        <f>A21</f>
        <v>4A</v>
      </c>
      <c r="B83" s="60" t="str">
        <f>B21</f>
        <v>Notebook</v>
      </c>
      <c r="C83" s="61"/>
      <c r="D83" s="12" t="s">
        <v>20</v>
      </c>
      <c r="E83" s="16">
        <f>E82</f>
        <v>0</v>
      </c>
    </row>
    <row r="84" spans="1:5" ht="15.75" thickBot="1">
      <c r="A84" s="19" t="s">
        <v>29</v>
      </c>
      <c r="B84" s="62">
        <f>C21</f>
        <v>2</v>
      </c>
      <c r="C84" s="63"/>
      <c r="D84" s="12" t="s">
        <v>21</v>
      </c>
      <c r="E84" s="16">
        <f>E83*0.21</f>
        <v>0</v>
      </c>
    </row>
    <row r="85" spans="1:5" ht="26.25" thickBot="1">
      <c r="A85" s="17" t="s">
        <v>22</v>
      </c>
      <c r="B85" s="64"/>
      <c r="C85" s="65"/>
      <c r="D85" s="12" t="s">
        <v>23</v>
      </c>
      <c r="E85" s="16">
        <f>E83*1.21</f>
        <v>0</v>
      </c>
    </row>
    <row r="86" spans="1:5" ht="15.75" thickBot="1">
      <c r="A86" s="49" t="s">
        <v>24</v>
      </c>
      <c r="B86" s="34" t="s">
        <v>37</v>
      </c>
      <c r="C86" s="29" t="s">
        <v>74</v>
      </c>
      <c r="D86" s="56" t="s">
        <v>30</v>
      </c>
      <c r="E86" s="52"/>
    </row>
    <row r="87" spans="1:5" ht="15.75" thickBot="1">
      <c r="A87" s="50"/>
      <c r="B87" s="38" t="s">
        <v>39</v>
      </c>
      <c r="C87" s="39" t="s">
        <v>75</v>
      </c>
      <c r="D87" s="45"/>
      <c r="E87" s="44"/>
    </row>
    <row r="88" spans="1:5" ht="15.75" thickBot="1">
      <c r="A88" s="50"/>
      <c r="B88" s="33" t="s">
        <v>76</v>
      </c>
      <c r="C88" s="30" t="s">
        <v>99</v>
      </c>
      <c r="D88" s="45"/>
      <c r="E88" s="44"/>
    </row>
    <row r="89" spans="1:5" ht="15.75" thickBot="1">
      <c r="A89" s="50"/>
      <c r="B89" s="33" t="s">
        <v>83</v>
      </c>
      <c r="C89" s="30" t="s">
        <v>97</v>
      </c>
      <c r="D89" s="45"/>
      <c r="E89" s="44"/>
    </row>
    <row r="90" spans="1:5" ht="15.75" thickBot="1">
      <c r="A90" s="50"/>
      <c r="B90" s="33" t="s">
        <v>77</v>
      </c>
      <c r="C90" s="30" t="s">
        <v>57</v>
      </c>
      <c r="D90" s="45"/>
      <c r="E90" s="44"/>
    </row>
    <row r="91" spans="1:5" ht="15.75" thickBot="1">
      <c r="A91" s="50"/>
      <c r="B91" s="33" t="s">
        <v>25</v>
      </c>
      <c r="C91" s="30" t="s">
        <v>100</v>
      </c>
      <c r="D91" s="51"/>
      <c r="E91" s="52"/>
    </row>
    <row r="92" spans="1:5" ht="15.75" thickBot="1">
      <c r="A92" s="50"/>
      <c r="B92" s="33" t="s">
        <v>84</v>
      </c>
      <c r="C92" s="30" t="s">
        <v>98</v>
      </c>
      <c r="D92" s="45"/>
      <c r="E92" s="44"/>
    </row>
    <row r="93" spans="1:5" ht="15.75" thickBot="1">
      <c r="A93" s="50"/>
      <c r="B93" s="33" t="s">
        <v>78</v>
      </c>
      <c r="C93" s="30" t="s">
        <v>79</v>
      </c>
      <c r="D93" s="45"/>
      <c r="E93" s="44"/>
    </row>
    <row r="94" spans="1:5" ht="15.75" thickBot="1">
      <c r="A94" s="50"/>
      <c r="B94" s="33" t="s">
        <v>80</v>
      </c>
      <c r="C94" s="30" t="s">
        <v>81</v>
      </c>
      <c r="D94" s="45"/>
      <c r="E94" s="44"/>
    </row>
    <row r="95" spans="1:5" ht="15.75" thickBot="1">
      <c r="A95" s="50"/>
      <c r="B95" s="33" t="s">
        <v>82</v>
      </c>
      <c r="C95" s="30" t="s">
        <v>92</v>
      </c>
      <c r="D95" s="45"/>
      <c r="E95" s="44"/>
    </row>
    <row r="96" spans="1:5" ht="15.75" thickBot="1">
      <c r="A96" s="50"/>
      <c r="B96" s="33" t="s">
        <v>85</v>
      </c>
      <c r="C96" s="30" t="s">
        <v>93</v>
      </c>
      <c r="D96" s="45"/>
      <c r="E96" s="44"/>
    </row>
    <row r="97" spans="1:5" ht="15.75" thickBot="1">
      <c r="A97" s="50"/>
      <c r="B97" s="33" t="s">
        <v>69</v>
      </c>
      <c r="C97" s="30" t="s">
        <v>88</v>
      </c>
      <c r="D97" s="45"/>
      <c r="E97" s="44"/>
    </row>
    <row r="98" spans="1:5" ht="15.75" thickBot="1">
      <c r="A98" s="50"/>
      <c r="B98" s="33" t="s">
        <v>86</v>
      </c>
      <c r="C98" s="30" t="s">
        <v>87</v>
      </c>
      <c r="D98" s="45"/>
      <c r="E98" s="44"/>
    </row>
    <row r="99" spans="1:5" ht="15.75" thickBot="1">
      <c r="A99" s="50"/>
      <c r="B99" s="33" t="s">
        <v>26</v>
      </c>
      <c r="C99" s="30" t="s">
        <v>55</v>
      </c>
      <c r="D99" s="45"/>
      <c r="E99" s="44"/>
    </row>
    <row r="100" spans="1:5" ht="15.75" thickBot="1">
      <c r="A100" s="53"/>
      <c r="B100" s="35" t="s">
        <v>27</v>
      </c>
      <c r="C100" s="36" t="s">
        <v>28</v>
      </c>
      <c r="D100" s="54"/>
      <c r="E100" s="55"/>
    </row>
  </sheetData>
  <mergeCells count="59">
    <mergeCell ref="A8:C8"/>
    <mergeCell ref="A14:B14"/>
    <mergeCell ref="A15:B15"/>
    <mergeCell ref="A16:B16"/>
    <mergeCell ref="A28:C28"/>
    <mergeCell ref="A9:B9"/>
    <mergeCell ref="A11:B11"/>
    <mergeCell ref="A12:B12"/>
    <mergeCell ref="A13:B13"/>
    <mergeCell ref="A36:B36"/>
    <mergeCell ref="G58:G59"/>
    <mergeCell ref="D64:E64"/>
    <mergeCell ref="F39:F40"/>
    <mergeCell ref="G39:G40"/>
    <mergeCell ref="F58:F59"/>
    <mergeCell ref="D43:E43"/>
    <mergeCell ref="B41:C41"/>
    <mergeCell ref="B40:C40"/>
    <mergeCell ref="B39:C39"/>
    <mergeCell ref="A38:E38"/>
    <mergeCell ref="B42:C42"/>
    <mergeCell ref="A32:B32"/>
    <mergeCell ref="A29:B29"/>
    <mergeCell ref="A33:B33"/>
    <mergeCell ref="A35:B35"/>
    <mergeCell ref="A31:B31"/>
    <mergeCell ref="A34:B34"/>
    <mergeCell ref="B73:C73"/>
    <mergeCell ref="D74:E74"/>
    <mergeCell ref="F70:F71"/>
    <mergeCell ref="G70:G71"/>
    <mergeCell ref="B71:C71"/>
    <mergeCell ref="B72:C72"/>
    <mergeCell ref="A69:E69"/>
    <mergeCell ref="B70:C70"/>
    <mergeCell ref="A57:E57"/>
    <mergeCell ref="D55:E55"/>
    <mergeCell ref="A43:A55"/>
    <mergeCell ref="B61:C61"/>
    <mergeCell ref="B60:C60"/>
    <mergeCell ref="A62:A67"/>
    <mergeCell ref="D62:E62"/>
    <mergeCell ref="D48:E48"/>
    <mergeCell ref="D63:E63"/>
    <mergeCell ref="B58:C58"/>
    <mergeCell ref="B59:C59"/>
    <mergeCell ref="D67:E67"/>
    <mergeCell ref="D56:E56"/>
    <mergeCell ref="A74:A79"/>
    <mergeCell ref="D79:E79"/>
    <mergeCell ref="A86:A100"/>
    <mergeCell ref="D91:E91"/>
    <mergeCell ref="D100:E100"/>
    <mergeCell ref="D86:E86"/>
    <mergeCell ref="A81:E81"/>
    <mergeCell ref="B82:C82"/>
    <mergeCell ref="B83:C83"/>
    <mergeCell ref="B84:C84"/>
    <mergeCell ref="B85:C8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1">
      <selection activeCell="B15" sqref="B15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>
    <row r="1" spans="3:4" ht="15">
      <c r="C1">
        <v>480000</v>
      </c>
      <c r="D1">
        <f>C1/1.21</f>
        <v>396694.2148760331</v>
      </c>
    </row>
    <row r="5" ht="15">
      <c r="A5">
        <v>25</v>
      </c>
    </row>
    <row r="7" spans="1:3" ht="15">
      <c r="A7">
        <v>10</v>
      </c>
      <c r="B7">
        <v>14500</v>
      </c>
      <c r="C7">
        <f>B7*A7</f>
        <v>145000</v>
      </c>
    </row>
    <row r="8" spans="1:3" ht="15">
      <c r="A8">
        <f>A5-A7</f>
        <v>15</v>
      </c>
      <c r="B8">
        <f>C8/A8</f>
        <v>16779.614325068873</v>
      </c>
      <c r="C8">
        <f>D1-C7</f>
        <v>251694.21487603307</v>
      </c>
    </row>
    <row r="13" ht="15">
      <c r="B13">
        <f>25*16760*1.21</f>
        <v>506990</v>
      </c>
    </row>
    <row r="14" ht="15">
      <c r="B14">
        <f>25*14500*1.21</f>
        <v>438625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25EE10EE81AC48811AD383F812C8EA" ma:contentTypeVersion="1" ma:contentTypeDescription="Vytvoří nový dokument" ma:contentTypeScope="" ma:versionID="f3460260bb78efad2a38290e2ab5dbed">
  <xsd:schema xmlns:xsd="http://www.w3.org/2001/XMLSchema" xmlns:xs="http://www.w3.org/2001/XMLSchema" xmlns:p="http://schemas.microsoft.com/office/2006/metadata/properties" xmlns:ns3="60495a78-1ff1-4381-bff8-14829c952a4a" targetNamespace="http://schemas.microsoft.com/office/2006/metadata/properties" ma:root="true" ma:fieldsID="6e1ad65c1aad3b6c55f96234aa6ba177" ns3:_="">
    <xsd:import namespace="60495a78-1ff1-4381-bff8-14829c952a4a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95a78-1ff1-4381-bff8-14829c952a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38FF02-C157-42BE-95AB-96D423953D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5DFEC0-2B25-4AC7-AABC-7594FD5A8239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60495a78-1ff1-4381-bff8-14829c952a4a"/>
  </ds:schemaRefs>
</ds:datastoreItem>
</file>

<file path=customXml/itemProps3.xml><?xml version="1.0" encoding="utf-8"?>
<ds:datastoreItem xmlns:ds="http://schemas.openxmlformats.org/officeDocument/2006/customXml" ds:itemID="{048197BF-2AA1-41DD-AEDD-080E2A2AAE9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219237-9A58-4694-AE91-F06305E5E4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495a78-1ff1-4381-bff8-14829c952a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dcterms:created xsi:type="dcterms:W3CDTF">2011-04-27T06:34:10Z</dcterms:created>
  <dcterms:modified xsi:type="dcterms:W3CDTF">2015-01-09T08:46:47Z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