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55" yWindow="-30" windowWidth="12345" windowHeight="12405"/>
  </bookViews>
  <sheets>
    <sheet name="FF" sheetId="1" r:id="rId1"/>
    <sheet name="List1" sheetId="2" r:id="rId2"/>
  </sheets>
  <definedNames>
    <definedName name="_xlnm.Print_Area" localSheetId="0">FF!$B$1:$I$161</definedName>
  </definedNames>
  <calcPr calcId="125725"/>
</workbook>
</file>

<file path=xl/calcChain.xml><?xml version="1.0" encoding="utf-8"?>
<calcChain xmlns="http://schemas.openxmlformats.org/spreadsheetml/2006/main">
  <c r="H78" i="1"/>
  <c r="H164"/>
  <c r="H163"/>
  <c r="H128" l="1"/>
  <c r="H83" l="1"/>
  <c r="H109" l="1"/>
  <c r="H161" l="1"/>
  <c r="H165"/>
  <c r="H166"/>
  <c r="H167"/>
  <c r="H162"/>
  <c r="H41"/>
  <c r="H168" l="1"/>
  <c r="H42"/>
  <c r="H127"/>
  <c r="H107"/>
  <c r="H115"/>
  <c r="H120"/>
  <c r="H119"/>
  <c r="H118"/>
  <c r="H108"/>
  <c r="H49"/>
  <c r="H44"/>
  <c r="H40" l="1"/>
  <c r="H106" l="1"/>
  <c r="H98"/>
  <c r="H16" l="1"/>
  <c r="H15"/>
  <c r="H32"/>
  <c r="H132" l="1"/>
  <c r="H131"/>
  <c r="H130"/>
  <c r="H12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84"/>
  <c r="H17"/>
  <c r="H126"/>
  <c r="H121"/>
  <c r="H117"/>
  <c r="H86"/>
  <c r="H87"/>
  <c r="H75"/>
  <c r="H73"/>
  <c r="H45"/>
  <c r="H66"/>
  <c r="H65"/>
  <c r="H104"/>
  <c r="H105"/>
  <c r="H61"/>
  <c r="H54"/>
  <c r="H57"/>
  <c r="H56"/>
  <c r="H116"/>
  <c r="H101"/>
  <c r="H85"/>
  <c r="H34"/>
  <c r="H103"/>
  <c r="H159" l="1"/>
  <c r="H38"/>
  <c r="H53" l="1"/>
  <c r="H51"/>
  <c r="H39"/>
  <c r="H80" l="1"/>
  <c r="H10"/>
  <c r="H7"/>
  <c r="H8"/>
  <c r="H14"/>
  <c r="H13"/>
  <c r="H12"/>
  <c r="H11"/>
  <c r="H9"/>
  <c r="H6"/>
  <c r="H5"/>
  <c r="H125" l="1"/>
  <c r="H124"/>
  <c r="H122"/>
  <c r="H114"/>
  <c r="H113"/>
  <c r="H112"/>
  <c r="H111"/>
  <c r="H110"/>
  <c r="H102"/>
  <c r="H100"/>
  <c r="H99"/>
  <c r="H97"/>
  <c r="H95"/>
  <c r="H94"/>
  <c r="H93"/>
  <c r="H92"/>
  <c r="H91"/>
  <c r="H90"/>
  <c r="H89"/>
  <c r="H88"/>
  <c r="H81"/>
  <c r="H79"/>
  <c r="H77"/>
  <c r="H76"/>
  <c r="H74"/>
  <c r="H72"/>
  <c r="H71"/>
  <c r="H70"/>
  <c r="H69"/>
  <c r="H68"/>
  <c r="H67"/>
  <c r="H64"/>
  <c r="H63"/>
  <c r="H62"/>
  <c r="H60"/>
  <c r="H59"/>
  <c r="H58"/>
  <c r="H55"/>
  <c r="H52"/>
  <c r="H50"/>
  <c r="H47"/>
  <c r="H43"/>
  <c r="H37"/>
  <c r="H36"/>
  <c r="H35"/>
  <c r="H31"/>
  <c r="H30"/>
  <c r="H29"/>
  <c r="H28"/>
  <c r="H27"/>
  <c r="H26"/>
  <c r="H24"/>
  <c r="H23"/>
  <c r="H22"/>
  <c r="H21"/>
  <c r="H20"/>
  <c r="H19"/>
  <c r="H18"/>
  <c r="H96" l="1"/>
  <c r="H46"/>
  <c r="H25"/>
  <c r="H33"/>
  <c r="H48"/>
  <c r="H82"/>
  <c r="H123"/>
  <c r="H133" l="1"/>
  <c r="H170" s="1"/>
</calcChain>
</file>

<file path=xl/sharedStrings.xml><?xml version="1.0" encoding="utf-8"?>
<sst xmlns="http://schemas.openxmlformats.org/spreadsheetml/2006/main" count="457" uniqueCount="402">
  <si>
    <t>KOD</t>
  </si>
  <si>
    <t>POPIS</t>
  </si>
  <si>
    <t>počet</t>
  </si>
  <si>
    <t>1 kus</t>
  </si>
  <si>
    <t>Židle čalouněná</t>
  </si>
  <si>
    <t>Židle profesorská</t>
  </si>
  <si>
    <t>Konferenční křeslo</t>
  </si>
  <si>
    <t>Konferenční souprava</t>
  </si>
  <si>
    <t>Stůl kancelářský A</t>
  </si>
  <si>
    <t>Stůl kancelářský A dýha</t>
  </si>
  <si>
    <t>Stůl kancelářský B</t>
  </si>
  <si>
    <t>Stůl kancelářský B dýha</t>
  </si>
  <si>
    <t>Stůl kancelářský C</t>
  </si>
  <si>
    <t>Stůl kancelářský D</t>
  </si>
  <si>
    <t>Stůl jednací A</t>
  </si>
  <si>
    <t>Stůl jednací B</t>
  </si>
  <si>
    <t>Stůl jednací B dýha</t>
  </si>
  <si>
    <t>Stůl jednací C</t>
  </si>
  <si>
    <t>Stůl jednací C dýha</t>
  </si>
  <si>
    <t>Lavice školní A</t>
  </si>
  <si>
    <t>Lavice školní B</t>
  </si>
  <si>
    <t>Stůl bufet</t>
  </si>
  <si>
    <t>Katedra</t>
  </si>
  <si>
    <t>TV stůl</t>
  </si>
  <si>
    <t>Stůl ve studovně</t>
  </si>
  <si>
    <t>Vysoký stůl bufet</t>
  </si>
  <si>
    <t>Pult recepční A</t>
  </si>
  <si>
    <t>Pult recepční B</t>
  </si>
  <si>
    <t>Pult recepční C</t>
  </si>
  <si>
    <t>Police A</t>
  </si>
  <si>
    <t>Police B</t>
  </si>
  <si>
    <t>Police C</t>
  </si>
  <si>
    <t>Skříň kombinovaná</t>
  </si>
  <si>
    <t>Skříň kombinovaná dýha</t>
  </si>
  <si>
    <t>Knihovna</t>
  </si>
  <si>
    <t>Skříň šatní</t>
  </si>
  <si>
    <t>Skříň šatní dýha</t>
  </si>
  <si>
    <t>Skříň nízká</t>
  </si>
  <si>
    <t>Zásuvkový kontejner</t>
  </si>
  <si>
    <t>Zásuvkový kontejner dýha</t>
  </si>
  <si>
    <t>PC box</t>
  </si>
  <si>
    <t>Regál knihovna A</t>
  </si>
  <si>
    <t>Regál knihovna B</t>
  </si>
  <si>
    <t>Regál kovový A</t>
  </si>
  <si>
    <t>Regál kovový B</t>
  </si>
  <si>
    <t>Skříň k pultu (docházka)</t>
  </si>
  <si>
    <t>Patrový servis</t>
  </si>
  <si>
    <t>Kartotéka A4</t>
  </si>
  <si>
    <t>Skříň šatna 4x student</t>
  </si>
  <si>
    <t>Skříň pro děkanát</t>
  </si>
  <si>
    <t>Věšák kancelářský</t>
  </si>
  <si>
    <t>Věšák nástěnný velký</t>
  </si>
  <si>
    <t>Koš na odpadky A</t>
  </si>
  <si>
    <t>Koš na odpadky B</t>
  </si>
  <si>
    <t>Trojice košů na třízený odpad</t>
  </si>
  <si>
    <t>Lampa stolní</t>
  </si>
  <si>
    <t>Trezor</t>
  </si>
  <si>
    <t>250x350x250</t>
  </si>
  <si>
    <t>Schůdky</t>
  </si>
  <si>
    <t>Štendr</t>
  </si>
  <si>
    <t>Hodiny</t>
  </si>
  <si>
    <t>Vitrína</t>
  </si>
  <si>
    <t>Nástěnka</t>
  </si>
  <si>
    <t>Štětka</t>
  </si>
  <si>
    <t>1 místo v posluchárně</t>
  </si>
  <si>
    <t>Židle stohovatelná</t>
  </si>
  <si>
    <t>Židle kancelářská</t>
  </si>
  <si>
    <t>1 místo na chodbách</t>
  </si>
  <si>
    <t>bez područek</t>
  </si>
  <si>
    <t>čalouněný sedák</t>
  </si>
  <si>
    <t>s područkami</t>
  </si>
  <si>
    <t>Police B dýha</t>
  </si>
  <si>
    <t>Police C dýha</t>
  </si>
  <si>
    <t>Zásobník toaletního papíru</t>
  </si>
  <si>
    <t>Stolní paraván</t>
  </si>
  <si>
    <t xml:space="preserve"> </t>
  </si>
  <si>
    <t>Zásobník ubrousků</t>
  </si>
  <si>
    <t>Orientační systémy A</t>
  </si>
  <si>
    <t>Orientační systémy B</t>
  </si>
  <si>
    <t>Orientační systémy C</t>
  </si>
  <si>
    <t>Orientační systémy D</t>
  </si>
  <si>
    <t>Koš ubrousků</t>
  </si>
  <si>
    <t>Zásobník na tekuté mýdlo</t>
  </si>
  <si>
    <t>Koš na WC</t>
  </si>
  <si>
    <t>Výkresová skříň A0</t>
  </si>
  <si>
    <t>1600x800x742  s boky</t>
  </si>
  <si>
    <t>2000x800x742  s boky</t>
  </si>
  <si>
    <t>1300x700x742  s boky</t>
  </si>
  <si>
    <t>1800x700x742  s boky</t>
  </si>
  <si>
    <t>1600x800x742</t>
  </si>
  <si>
    <t>2000x800x742</t>
  </si>
  <si>
    <t>1300x700x742</t>
  </si>
  <si>
    <t>1300x650x742  s čelem</t>
  </si>
  <si>
    <t>1800x650x742  s čelem</t>
  </si>
  <si>
    <t>600x600x742  středová noha</t>
  </si>
  <si>
    <t>800x300x744</t>
  </si>
  <si>
    <t>700x300x744</t>
  </si>
  <si>
    <t>600x300x744</t>
  </si>
  <si>
    <t>300x300x744</t>
  </si>
  <si>
    <t>443x600x600</t>
  </si>
  <si>
    <t>800x300x2534</t>
  </si>
  <si>
    <t>600x300x2534</t>
  </si>
  <si>
    <t>1000x400x2000</t>
  </si>
  <si>
    <t>1000x600x1500</t>
  </si>
  <si>
    <t>1333x1006x435</t>
  </si>
  <si>
    <t>480x623x1350</t>
  </si>
  <si>
    <t>800x650x1808</t>
  </si>
  <si>
    <t>600x500x2170</t>
  </si>
  <si>
    <t>600x500x1800</t>
  </si>
  <si>
    <t>500x18x1200</t>
  </si>
  <si>
    <t>1200x18x1200</t>
  </si>
  <si>
    <t>340x260x500</t>
  </si>
  <si>
    <t>340x260x720</t>
  </si>
  <si>
    <t>470x1135</t>
  </si>
  <si>
    <t>1120x460x1720</t>
  </si>
  <si>
    <t>300mm</t>
  </si>
  <si>
    <t>Vitrína hluboká</t>
  </si>
  <si>
    <t>800x30x710</t>
  </si>
  <si>
    <t>1600x40x250</t>
  </si>
  <si>
    <t>Označení schodiště</t>
  </si>
  <si>
    <t>páska se svítícím pruhem</t>
  </si>
  <si>
    <t>Z 01</t>
  </si>
  <si>
    <t>Z 04</t>
  </si>
  <si>
    <t>Z 05</t>
  </si>
  <si>
    <t>Z 06</t>
  </si>
  <si>
    <t>Z 07</t>
  </si>
  <si>
    <t>Z 08</t>
  </si>
  <si>
    <t>Z 09</t>
  </si>
  <si>
    <t>S 01</t>
  </si>
  <si>
    <t>S 01 D</t>
  </si>
  <si>
    <t>S 02</t>
  </si>
  <si>
    <t>S 02 D</t>
  </si>
  <si>
    <t>S 03</t>
  </si>
  <si>
    <t>S 04</t>
  </si>
  <si>
    <t>S 05</t>
  </si>
  <si>
    <t>S 06</t>
  </si>
  <si>
    <t>S 06 D</t>
  </si>
  <si>
    <t>S 07</t>
  </si>
  <si>
    <t>S 07 D</t>
  </si>
  <si>
    <t>S 08</t>
  </si>
  <si>
    <t>S 09</t>
  </si>
  <si>
    <t>S 10</t>
  </si>
  <si>
    <t>S 11</t>
  </si>
  <si>
    <t>S 12</t>
  </si>
  <si>
    <t>S 13</t>
  </si>
  <si>
    <t>S 14</t>
  </si>
  <si>
    <t>S 15</t>
  </si>
  <si>
    <t>S 16</t>
  </si>
  <si>
    <t>S 17</t>
  </si>
  <si>
    <t>P 01</t>
  </si>
  <si>
    <t>P 02</t>
  </si>
  <si>
    <t>P 03</t>
  </si>
  <si>
    <t>P 04</t>
  </si>
  <si>
    <t>P 05</t>
  </si>
  <si>
    <t>P 05 D</t>
  </si>
  <si>
    <t>P 06</t>
  </si>
  <si>
    <t>P 06 D</t>
  </si>
  <si>
    <t>SK 01</t>
  </si>
  <si>
    <t>SK 01 D</t>
  </si>
  <si>
    <t>SK 02</t>
  </si>
  <si>
    <t>SK 02 D</t>
  </si>
  <si>
    <t>SK 03</t>
  </si>
  <si>
    <t>SK 04</t>
  </si>
  <si>
    <t>SK 05</t>
  </si>
  <si>
    <t>SK 06</t>
  </si>
  <si>
    <t>SK 07</t>
  </si>
  <si>
    <t>SK 08</t>
  </si>
  <si>
    <t>SK 09</t>
  </si>
  <si>
    <t>SK 10</t>
  </si>
  <si>
    <t>SK 11</t>
  </si>
  <si>
    <t>SK 12</t>
  </si>
  <si>
    <t>SK 13</t>
  </si>
  <si>
    <t>SK 14</t>
  </si>
  <si>
    <t>SK 15</t>
  </si>
  <si>
    <t>SK 16</t>
  </si>
  <si>
    <t>SK 17</t>
  </si>
  <si>
    <t>SK 18</t>
  </si>
  <si>
    <t>SK 19</t>
  </si>
  <si>
    <t>SK 20</t>
  </si>
  <si>
    <t>D 01</t>
  </si>
  <si>
    <t>D 02</t>
  </si>
  <si>
    <t>D 03</t>
  </si>
  <si>
    <t>D 04</t>
  </si>
  <si>
    <t>D 05</t>
  </si>
  <si>
    <t>D 06</t>
  </si>
  <si>
    <t>D 07</t>
  </si>
  <si>
    <t>D 08</t>
  </si>
  <si>
    <t>D 09</t>
  </si>
  <si>
    <t>D 10</t>
  </si>
  <si>
    <t>D 13</t>
  </si>
  <si>
    <t>D 14</t>
  </si>
  <si>
    <t>D 15</t>
  </si>
  <si>
    <t>D 16</t>
  </si>
  <si>
    <t>D 17</t>
  </si>
  <si>
    <t>D 18</t>
  </si>
  <si>
    <t>OR 01</t>
  </si>
  <si>
    <t>OR 02</t>
  </si>
  <si>
    <t>OR 03</t>
  </si>
  <si>
    <t>OR 04</t>
  </si>
  <si>
    <t>OR 05</t>
  </si>
  <si>
    <t>OR 06</t>
  </si>
  <si>
    <t>T 01</t>
  </si>
  <si>
    <t>T 02</t>
  </si>
  <si>
    <t>T 03</t>
  </si>
  <si>
    <t>T 04</t>
  </si>
  <si>
    <t>T 05</t>
  </si>
  <si>
    <t>T 06</t>
  </si>
  <si>
    <t>A 01</t>
  </si>
  <si>
    <t>A 02</t>
  </si>
  <si>
    <t>A 03</t>
  </si>
  <si>
    <t>Dokrývací deska S malá</t>
  </si>
  <si>
    <t>Dokrývací deska S velká</t>
  </si>
  <si>
    <t>Dokrývací deska SK malá</t>
  </si>
  <si>
    <t>A 04</t>
  </si>
  <si>
    <t>Dokrývací deska SK velká</t>
  </si>
  <si>
    <t>celá čalouněná</t>
  </si>
  <si>
    <t>Skříň sklad</t>
  </si>
  <si>
    <t>D 19</t>
  </si>
  <si>
    <t>D 20</t>
  </si>
  <si>
    <t>D 21</t>
  </si>
  <si>
    <t>Závěsný systém</t>
  </si>
  <si>
    <t>D 22</t>
  </si>
  <si>
    <t>Vozík na knihy</t>
  </si>
  <si>
    <t xml:space="preserve">Skříň </t>
  </si>
  <si>
    <t>Skříň dýha</t>
  </si>
  <si>
    <t>Pult recepční A dýha</t>
  </si>
  <si>
    <t>SK 21</t>
  </si>
  <si>
    <t>SK 22</t>
  </si>
  <si>
    <t>Skříň pod 1 umyvadlo</t>
  </si>
  <si>
    <t>Skříň pod 2 umyvadla</t>
  </si>
  <si>
    <t>Skříň pod 3 umyvadla</t>
  </si>
  <si>
    <t>OR 07</t>
  </si>
  <si>
    <t>Označení budovy FF</t>
  </si>
  <si>
    <t>Z 10</t>
  </si>
  <si>
    <t xml:space="preserve">Lavice vstup </t>
  </si>
  <si>
    <t>580x540x995</t>
  </si>
  <si>
    <t>SK 23</t>
  </si>
  <si>
    <t>skříň ke kopírce</t>
  </si>
  <si>
    <t>600x400x742</t>
  </si>
  <si>
    <t>ZA 01</t>
  </si>
  <si>
    <t>ZA 02</t>
  </si>
  <si>
    <t>ZA 03</t>
  </si>
  <si>
    <t>ZA 04</t>
  </si>
  <si>
    <t>ZA 05</t>
  </si>
  <si>
    <t>ZA 06</t>
  </si>
  <si>
    <t>ZA 07</t>
  </si>
  <si>
    <t>ZA 08</t>
  </si>
  <si>
    <t>ZA 09</t>
  </si>
  <si>
    <t>ZA 10</t>
  </si>
  <si>
    <t>ZA 11</t>
  </si>
  <si>
    <t>ZA 12</t>
  </si>
  <si>
    <t>ZA 13</t>
  </si>
  <si>
    <t>ZA 14</t>
  </si>
  <si>
    <t>ZA 15</t>
  </si>
  <si>
    <t>ZA 16</t>
  </si>
  <si>
    <t>ZA 17</t>
  </si>
  <si>
    <t>ZA 18</t>
  </si>
  <si>
    <t>ZA 19</t>
  </si>
  <si>
    <t>ZA 20</t>
  </si>
  <si>
    <t>ZA 21</t>
  </si>
  <si>
    <t>ZA 22</t>
  </si>
  <si>
    <t>ZA 23</t>
  </si>
  <si>
    <t>horizontální žaluzie</t>
  </si>
  <si>
    <t>celkem:</t>
  </si>
  <si>
    <t>Skříň šatna kovová 8x student</t>
  </si>
  <si>
    <t>cena za běžný metr</t>
  </si>
  <si>
    <t>označení místnosti</t>
  </si>
  <si>
    <t>nerez</t>
  </si>
  <si>
    <t>524x975x980</t>
  </si>
  <si>
    <t>včetně elevace</t>
  </si>
  <si>
    <t>Kč</t>
  </si>
  <si>
    <t>Katedra velká</t>
  </si>
  <si>
    <t>Věšák nástěnný malí</t>
  </si>
  <si>
    <t>včetně polepu</t>
  </si>
  <si>
    <t>různé piktogramy</t>
  </si>
  <si>
    <t>méně než 800 x 600</t>
  </si>
  <si>
    <t>méně než 800 x1550</t>
  </si>
  <si>
    <t>méně než  100 x 2534</t>
  </si>
  <si>
    <t>méně než 1700 x 1100</t>
  </si>
  <si>
    <t>Stůl bufet dýha</t>
  </si>
  <si>
    <t>S 10 D</t>
  </si>
  <si>
    <t>Židle zasedací</t>
  </si>
  <si>
    <t>Z 03</t>
  </si>
  <si>
    <t>Z 02</t>
  </si>
  <si>
    <t>Z 11</t>
  </si>
  <si>
    <t>Z 12</t>
  </si>
  <si>
    <t>Z 13</t>
  </si>
  <si>
    <t>P 01 D</t>
  </si>
  <si>
    <t>D 11</t>
  </si>
  <si>
    <t>Obložení recepce</t>
  </si>
  <si>
    <t>SK 04 D</t>
  </si>
  <si>
    <t>SK 07 D</t>
  </si>
  <si>
    <t>SK 08 D</t>
  </si>
  <si>
    <t>Skříň zavřená</t>
  </si>
  <si>
    <t>Skříň zavřená dýha</t>
  </si>
  <si>
    <t>SK 14 D</t>
  </si>
  <si>
    <t>SK 15 D</t>
  </si>
  <si>
    <t>SK 24</t>
  </si>
  <si>
    <t>SK 25</t>
  </si>
  <si>
    <t>NÁZEV</t>
  </si>
  <si>
    <t>Regál na časopisy</t>
  </si>
  <si>
    <t>800x450x1950</t>
  </si>
  <si>
    <t>400x800x550</t>
  </si>
  <si>
    <t>Skříňka na poštu</t>
  </si>
  <si>
    <t>Skříňka na poštu dýha</t>
  </si>
  <si>
    <t>Pult recepční A b</t>
  </si>
  <si>
    <t>P 01 b</t>
  </si>
  <si>
    <t>800x300x745</t>
  </si>
  <si>
    <t>P 04 D</t>
  </si>
  <si>
    <t>Police A dýha</t>
  </si>
  <si>
    <t>Trezor velký</t>
  </si>
  <si>
    <t>800x510x1500</t>
  </si>
  <si>
    <t>OR 08</t>
  </si>
  <si>
    <t>OR 09</t>
  </si>
  <si>
    <t>OR 10</t>
  </si>
  <si>
    <t>exteriér</t>
  </si>
  <si>
    <t>Označení budovy A,B, FF</t>
  </si>
  <si>
    <t xml:space="preserve">interiér </t>
  </si>
  <si>
    <t>V budově C</t>
  </si>
  <si>
    <t>Polep recepce</t>
  </si>
  <si>
    <t>OR 11</t>
  </si>
  <si>
    <t>Čísla dveří</t>
  </si>
  <si>
    <t>Police na telefon u recepce</t>
  </si>
  <si>
    <t>T 07</t>
  </si>
  <si>
    <t>Zrcadlo</t>
  </si>
  <si>
    <t>Stolek k sedačkám</t>
  </si>
  <si>
    <t>Stolek k sedačkám dýha</t>
  </si>
  <si>
    <t xml:space="preserve">Hlavní orientační systém </t>
  </si>
  <si>
    <t>S 19</t>
  </si>
  <si>
    <t>S 19 D</t>
  </si>
  <si>
    <t>G 01</t>
  </si>
  <si>
    <t>G 02</t>
  </si>
  <si>
    <t>G 04</t>
  </si>
  <si>
    <t>G 06</t>
  </si>
  <si>
    <t>Chladící vitrína</t>
  </si>
  <si>
    <t>Neutrální pult</t>
  </si>
  <si>
    <t xml:space="preserve"> pult neutrán</t>
  </si>
  <si>
    <t>Nabídkové zápultí</t>
  </si>
  <si>
    <t>Lednice plné dveře</t>
  </si>
  <si>
    <t>Stůl s dřezem</t>
  </si>
  <si>
    <t>S 18 D</t>
  </si>
  <si>
    <t>Stůl děkana dýha</t>
  </si>
  <si>
    <t>2500x500x450</t>
  </si>
  <si>
    <t>D 23</t>
  </si>
  <si>
    <t>hliníkové skládací schůdky</t>
  </si>
  <si>
    <t>6 stupňů</t>
  </si>
  <si>
    <t>Lednice nápoje prosklené d.</t>
  </si>
  <si>
    <t>600x1950x900</t>
  </si>
  <si>
    <t>SK 26</t>
  </si>
  <si>
    <t>Šatník BUFET</t>
  </si>
  <si>
    <t>T 08</t>
  </si>
  <si>
    <t>Zrcadlo pro tělesně postižené</t>
  </si>
  <si>
    <t>G 03</t>
  </si>
  <si>
    <t>G 05</t>
  </si>
  <si>
    <t>G 07</t>
  </si>
  <si>
    <t>nad podhledem</t>
  </si>
  <si>
    <t>Rolovací mříž</t>
  </si>
  <si>
    <t>Police pro All In One PC</t>
  </si>
  <si>
    <t>700x400x600</t>
  </si>
  <si>
    <t>2400x800x742</t>
  </si>
  <si>
    <t>2000x700x742</t>
  </si>
  <si>
    <t>1600x700x742</t>
  </si>
  <si>
    <t>800x650x742</t>
  </si>
  <si>
    <t>1700x500x1300</t>
  </si>
  <si>
    <t>PC stůl</t>
  </si>
  <si>
    <t>1600x318x1100</t>
  </si>
  <si>
    <t>1600x318x1000</t>
  </si>
  <si>
    <t>2000x318x1100</t>
  </si>
  <si>
    <t>1300x318x1100</t>
  </si>
  <si>
    <t>1200x500x1800</t>
  </si>
  <si>
    <t>800x500x750</t>
  </si>
  <si>
    <t>1200x500x750</t>
  </si>
  <si>
    <t>2000x500x750</t>
  </si>
  <si>
    <t>1600x600x950+812</t>
  </si>
  <si>
    <t>420x420x1890</t>
  </si>
  <si>
    <t>295x295x355</t>
  </si>
  <si>
    <t>750x1000</t>
  </si>
  <si>
    <t>1000x250x600</t>
  </si>
  <si>
    <t>1000x300x50</t>
  </si>
  <si>
    <t>3020x400x1150</t>
  </si>
  <si>
    <t>800x800</t>
  </si>
  <si>
    <t>600x450</t>
  </si>
  <si>
    <t>4470x800x900</t>
  </si>
  <si>
    <t>230/0,3kW</t>
  </si>
  <si>
    <t>230/0,2 kW</t>
  </si>
  <si>
    <t>230/0,1 kW</t>
  </si>
  <si>
    <t>670x470x970-1050</t>
  </si>
  <si>
    <t>560x525x745-875</t>
  </si>
  <si>
    <t>700x620x750</t>
  </si>
  <si>
    <t>1290x620x750</t>
  </si>
  <si>
    <t>500x440x900</t>
  </si>
  <si>
    <t>FF příloha č.1</t>
  </si>
  <si>
    <t>SK 17b</t>
  </si>
  <si>
    <t>800x420x2534</t>
  </si>
  <si>
    <t>600x420x2534</t>
  </si>
  <si>
    <t>800x420x742</t>
  </si>
  <si>
    <t>800x420x1500</t>
  </si>
  <si>
    <t>800x420x1454</t>
  </si>
  <si>
    <t>800x420x1100</t>
  </si>
  <si>
    <t>cena</t>
  </si>
  <si>
    <t xml:space="preserve">Orientační systémy </t>
  </si>
  <si>
    <t>s plexi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</si>
</sst>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#,##0\ [$Kč-405]"/>
    <numFmt numFmtId="165" formatCode="_-* #,##0\ &quot;Kč&quot;_-;\-* #,##0\ &quot;Kč&quot;_-;_-* &quot;-&quot;??\ &quot;Kč&quot;_-;_-@_-"/>
  </numFmts>
  <fonts count="43">
    <font>
      <sz val="10"/>
      <color rgb="FF000000"/>
      <name val="Arial"/>
    </font>
    <font>
      <b/>
      <sz val="12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rgb="FFD8D8D8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rgb="FFD8D8D8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0"/>
      <color rgb="FFD8D8D8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rgb="FFD8D8D8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0"/>
      <color rgb="FFD8D8D8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name val="Calibri"/>
      <family val="2"/>
      <charset val="238"/>
    </font>
    <font>
      <u/>
      <sz val="10"/>
      <color theme="10"/>
      <name val="Arial"/>
    </font>
    <font>
      <sz val="9"/>
      <color rgb="FF40404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660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4" fontId="9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</cellStyleXfs>
  <cellXfs count="132">
    <xf numFmtId="0" fontId="0" fillId="0" borderId="0" xfId="0" applyAlignment="1">
      <alignment wrapText="1"/>
    </xf>
    <xf numFmtId="0" fontId="20" fillId="0" borderId="0" xfId="0" applyFont="1"/>
    <xf numFmtId="0" fontId="20" fillId="0" borderId="0" xfId="0" applyFont="1" applyFill="1"/>
    <xf numFmtId="0" fontId="19" fillId="0" borderId="0" xfId="0" applyFont="1" applyFill="1"/>
    <xf numFmtId="0" fontId="31" fillId="0" borderId="0" xfId="0" applyFont="1" applyFill="1"/>
    <xf numFmtId="0" fontId="0" fillId="0" borderId="0" xfId="0" applyFill="1" applyAlignment="1">
      <alignment wrapText="1"/>
    </xf>
    <xf numFmtId="0" fontId="30" fillId="0" borderId="11" xfId="0" applyFont="1" applyFill="1" applyBorder="1"/>
    <xf numFmtId="0" fontId="3" fillId="0" borderId="8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wrapText="1"/>
    </xf>
    <xf numFmtId="0" fontId="26" fillId="0" borderId="0" xfId="0" applyFont="1" applyFill="1" applyBorder="1"/>
    <xf numFmtId="0" fontId="12" fillId="0" borderId="3" xfId="0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6" fillId="0" borderId="0" xfId="0" applyFont="1" applyBorder="1"/>
    <xf numFmtId="164" fontId="1" fillId="0" borderId="10" xfId="0" applyNumberFormat="1" applyFont="1" applyBorder="1" applyAlignment="1">
      <alignment wrapText="1"/>
    </xf>
    <xf numFmtId="0" fontId="2" fillId="0" borderId="3" xfId="0" applyFont="1" applyFill="1" applyBorder="1" applyAlignment="1">
      <alignment horizontal="center" wrapText="1"/>
    </xf>
    <xf numFmtId="0" fontId="23" fillId="0" borderId="3" xfId="0" applyFont="1" applyFill="1" applyBorder="1" applyAlignment="1">
      <alignment horizontal="center"/>
    </xf>
    <xf numFmtId="0" fontId="24" fillId="0" borderId="3" xfId="0" applyFont="1" applyFill="1" applyBorder="1" applyAlignment="1">
      <alignment horizontal="center" wrapText="1"/>
    </xf>
    <xf numFmtId="0" fontId="18" fillId="0" borderId="3" xfId="0" applyFont="1" applyFill="1" applyBorder="1" applyAlignment="1">
      <alignment horizontal="center" wrapText="1"/>
    </xf>
    <xf numFmtId="164" fontId="8" fillId="0" borderId="3" xfId="0" applyNumberFormat="1" applyFont="1" applyFill="1" applyBorder="1" applyAlignment="1">
      <alignment wrapText="1"/>
    </xf>
    <xf numFmtId="0" fontId="22" fillId="0" borderId="3" xfId="0" applyFont="1" applyFill="1" applyBorder="1" applyAlignment="1">
      <alignment horizontal="center" vertical="top" wrapText="1"/>
    </xf>
    <xf numFmtId="0" fontId="25" fillId="0" borderId="3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wrapText="1"/>
    </xf>
    <xf numFmtId="164" fontId="1" fillId="0" borderId="8" xfId="0" applyNumberFormat="1" applyFont="1" applyFill="1" applyBorder="1" applyAlignment="1">
      <alignment vertical="top" wrapText="1"/>
    </xf>
    <xf numFmtId="0" fontId="12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0" fontId="37" fillId="0" borderId="3" xfId="2" applyFont="1" applyBorder="1" applyAlignment="1">
      <alignment horizontal="center" wrapText="1"/>
    </xf>
    <xf numFmtId="0" fontId="35" fillId="0" borderId="3" xfId="0" applyFont="1" applyFill="1" applyBorder="1" applyAlignment="1">
      <alignment horizontal="center"/>
    </xf>
    <xf numFmtId="0" fontId="34" fillId="0" borderId="3" xfId="2" applyFont="1" applyBorder="1" applyAlignment="1">
      <alignment horizontal="center"/>
    </xf>
    <xf numFmtId="164" fontId="36" fillId="0" borderId="3" xfId="2" applyNumberFormat="1" applyFont="1" applyBorder="1" applyAlignment="1">
      <alignment wrapText="1"/>
    </xf>
    <xf numFmtId="0" fontId="35" fillId="0" borderId="3" xfId="0" applyFont="1" applyFill="1" applyBorder="1" applyAlignment="1">
      <alignment horizontal="center" wrapText="1"/>
    </xf>
    <xf numFmtId="0" fontId="35" fillId="0" borderId="3" xfId="0" applyFont="1" applyFill="1" applyBorder="1" applyAlignment="1">
      <alignment horizontal="center" vertical="top" wrapText="1"/>
    </xf>
    <xf numFmtId="0" fontId="35" fillId="0" borderId="3" xfId="2" applyFont="1" applyBorder="1" applyAlignment="1">
      <alignment horizontal="center"/>
    </xf>
    <xf numFmtId="0" fontId="35" fillId="0" borderId="12" xfId="0" applyFont="1" applyFill="1" applyBorder="1" applyAlignment="1">
      <alignment horizontal="center"/>
    </xf>
    <xf numFmtId="0" fontId="34" fillId="0" borderId="8" xfId="0" applyFont="1" applyFill="1" applyBorder="1" applyAlignment="1">
      <alignment horizontal="center"/>
    </xf>
    <xf numFmtId="0" fontId="35" fillId="0" borderId="9" xfId="0" applyFont="1" applyFill="1" applyBorder="1" applyAlignment="1">
      <alignment horizontal="center"/>
    </xf>
    <xf numFmtId="0" fontId="35" fillId="0" borderId="6" xfId="0" applyFont="1" applyFill="1" applyBorder="1" applyAlignment="1">
      <alignment horizontal="center"/>
    </xf>
    <xf numFmtId="0" fontId="35" fillId="0" borderId="4" xfId="2" applyFont="1" applyBorder="1" applyAlignment="1">
      <alignment horizontal="center"/>
    </xf>
    <xf numFmtId="0" fontId="34" fillId="0" borderId="4" xfId="2" applyFont="1" applyBorder="1" applyAlignment="1">
      <alignment horizontal="center"/>
    </xf>
    <xf numFmtId="164" fontId="36" fillId="0" borderId="4" xfId="2" applyNumberFormat="1" applyFont="1" applyBorder="1" applyAlignment="1">
      <alignment wrapText="1"/>
    </xf>
    <xf numFmtId="165" fontId="15" fillId="0" borderId="0" xfId="1" applyNumberFormat="1" applyFont="1" applyFill="1" applyBorder="1" applyAlignment="1">
      <alignment horizontal="center"/>
    </xf>
    <xf numFmtId="165" fontId="20" fillId="0" borderId="0" xfId="1" applyNumberFormat="1" applyFont="1" applyFill="1" applyBorder="1"/>
    <xf numFmtId="0" fontId="20" fillId="0" borderId="0" xfId="0" applyFont="1" applyFill="1" applyBorder="1"/>
    <xf numFmtId="0" fontId="0" fillId="0" borderId="0" xfId="0" applyFill="1" applyBorder="1" applyAlignment="1">
      <alignment wrapText="1"/>
    </xf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/>
    <xf numFmtId="0" fontId="15" fillId="0" borderId="0" xfId="0" applyFont="1" applyFill="1" applyBorder="1" applyAlignment="1">
      <alignment horizontal="center"/>
    </xf>
    <xf numFmtId="165" fontId="38" fillId="0" borderId="0" xfId="1" applyNumberFormat="1" applyFont="1" applyFill="1" applyBorder="1" applyAlignment="1">
      <alignment horizontal="center"/>
    </xf>
    <xf numFmtId="165" fontId="38" fillId="0" borderId="0" xfId="1" applyNumberFormat="1" applyFont="1" applyFill="1" applyBorder="1"/>
    <xf numFmtId="0" fontId="15" fillId="0" borderId="0" xfId="0" applyFont="1" applyBorder="1" applyAlignment="1">
      <alignment horizontal="center"/>
    </xf>
    <xf numFmtId="44" fontId="0" fillId="0" borderId="0" xfId="1" applyFont="1" applyBorder="1"/>
    <xf numFmtId="0" fontId="0" fillId="0" borderId="0" xfId="0" applyBorder="1" applyAlignment="1">
      <alignment wrapText="1"/>
    </xf>
    <xf numFmtId="0" fontId="20" fillId="0" borderId="0" xfId="0" applyFont="1" applyBorder="1"/>
    <xf numFmtId="0" fontId="33" fillId="0" borderId="0" xfId="0" applyFont="1" applyBorder="1"/>
    <xf numFmtId="44" fontId="32" fillId="0" borderId="0" xfId="0" applyNumberFormat="1" applyFont="1" applyBorder="1"/>
    <xf numFmtId="0" fontId="5" fillId="0" borderId="7" xfId="0" applyFont="1" applyFill="1" applyBorder="1" applyAlignment="1">
      <alignment horizontal="center"/>
    </xf>
    <xf numFmtId="0" fontId="21" fillId="0" borderId="7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17" fillId="0" borderId="7" xfId="0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>
      <alignment horizontal="right"/>
    </xf>
    <xf numFmtId="164" fontId="27" fillId="0" borderId="1" xfId="0" applyNumberFormat="1" applyFont="1" applyFill="1" applyBorder="1"/>
    <xf numFmtId="164" fontId="36" fillId="0" borderId="1" xfId="2" applyNumberFormat="1" applyFont="1" applyBorder="1"/>
    <xf numFmtId="164" fontId="29" fillId="0" borderId="1" xfId="0" applyNumberFormat="1" applyFont="1" applyFill="1" applyBorder="1"/>
    <xf numFmtId="164" fontId="29" fillId="0" borderId="5" xfId="0" applyNumberFormat="1" applyFont="1" applyFill="1" applyBorder="1"/>
    <xf numFmtId="0" fontId="2" fillId="0" borderId="9" xfId="0" applyFont="1" applyFill="1" applyBorder="1" applyAlignment="1">
      <alignment horizontal="center"/>
    </xf>
    <xf numFmtId="0" fontId="2" fillId="0" borderId="3" xfId="2" applyFont="1" applyBorder="1" applyAlignment="1">
      <alignment horizontal="center"/>
    </xf>
    <xf numFmtId="164" fontId="14" fillId="2" borderId="13" xfId="0" applyNumberFormat="1" applyFont="1" applyFill="1" applyBorder="1"/>
    <xf numFmtId="0" fontId="5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16" fillId="0" borderId="0" xfId="0" applyFont="1" applyFill="1" applyBorder="1"/>
    <xf numFmtId="0" fontId="2" fillId="0" borderId="1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wrapText="1"/>
    </xf>
    <xf numFmtId="164" fontId="1" fillId="0" borderId="5" xfId="0" applyNumberFormat="1" applyFont="1" applyFill="1" applyBorder="1" applyAlignment="1">
      <alignment horizontal="right"/>
    </xf>
    <xf numFmtId="0" fontId="34" fillId="0" borderId="4" xfId="0" applyFont="1" applyFill="1" applyBorder="1" applyAlignment="1">
      <alignment horizontal="center"/>
    </xf>
    <xf numFmtId="164" fontId="39" fillId="3" borderId="14" xfId="0" applyNumberFormat="1" applyFont="1" applyFill="1" applyBorder="1" applyAlignment="1">
      <alignment wrapText="1"/>
    </xf>
    <xf numFmtId="164" fontId="1" fillId="0" borderId="3" xfId="0" applyNumberFormat="1" applyFont="1" applyFill="1" applyBorder="1" applyAlignment="1">
      <alignment wrapText="1"/>
    </xf>
    <xf numFmtId="0" fontId="34" fillId="0" borderId="3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1" fillId="0" borderId="7" xfId="0" applyFont="1" applyFill="1" applyBorder="1" applyAlignment="1">
      <alignment horizontal="center"/>
    </xf>
    <xf numFmtId="0" fontId="2" fillId="0" borderId="4" xfId="2" applyFont="1" applyBorder="1" applyAlignment="1">
      <alignment horizontal="center"/>
    </xf>
    <xf numFmtId="164" fontId="34" fillId="0" borderId="3" xfId="0" applyNumberFormat="1" applyFont="1" applyFill="1" applyBorder="1" applyAlignment="1">
      <alignment wrapText="1"/>
    </xf>
    <xf numFmtId="164" fontId="34" fillId="0" borderId="1" xfId="0" applyNumberFormat="1" applyFont="1" applyFill="1" applyBorder="1" applyAlignment="1">
      <alignment horizontal="right"/>
    </xf>
    <xf numFmtId="0" fontId="35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4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wrapText="1"/>
    </xf>
    <xf numFmtId="164" fontId="1" fillId="0" borderId="0" xfId="0" applyNumberFormat="1" applyFont="1" applyFill="1" applyBorder="1" applyAlignment="1">
      <alignment horizontal="right"/>
    </xf>
    <xf numFmtId="165" fontId="9" fillId="0" borderId="0" xfId="1" applyNumberFormat="1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0" fontId="28" fillId="0" borderId="16" xfId="0" applyFont="1" applyFill="1" applyBorder="1" applyAlignment="1">
      <alignment horizontal="center" vertical="top" wrapText="1"/>
    </xf>
    <xf numFmtId="0" fontId="11" fillId="0" borderId="17" xfId="0" applyFont="1" applyFill="1" applyBorder="1" applyAlignment="1">
      <alignment horizontal="center" vertical="top" wrapText="1"/>
    </xf>
    <xf numFmtId="0" fontId="4" fillId="0" borderId="16" xfId="0" applyFont="1" applyFill="1" applyBorder="1"/>
    <xf numFmtId="0" fontId="16" fillId="0" borderId="16" xfId="0" applyFont="1" applyFill="1" applyBorder="1"/>
    <xf numFmtId="164" fontId="0" fillId="0" borderId="0" xfId="0" applyNumberFormat="1" applyFill="1" applyAlignment="1">
      <alignment wrapText="1"/>
    </xf>
    <xf numFmtId="164" fontId="34" fillId="0" borderId="1" xfId="2" applyNumberFormat="1" applyFont="1" applyBorder="1"/>
    <xf numFmtId="0" fontId="40" fillId="0" borderId="3" xfId="2" applyFont="1" applyBorder="1" applyAlignment="1">
      <alignment horizontal="center"/>
    </xf>
    <xf numFmtId="0" fontId="40" fillId="0" borderId="3" xfId="2" applyFont="1" applyBorder="1" applyAlignment="1">
      <alignment horizontal="center" wrapText="1"/>
    </xf>
    <xf numFmtId="164" fontId="34" fillId="0" borderId="3" xfId="2" applyNumberFormat="1" applyFont="1" applyBorder="1" applyAlignment="1">
      <alignment wrapText="1"/>
    </xf>
    <xf numFmtId="164" fontId="8" fillId="0" borderId="0" xfId="0" applyNumberFormat="1" applyFont="1" applyFill="1" applyBorder="1" applyAlignment="1">
      <alignment wrapText="1"/>
    </xf>
    <xf numFmtId="0" fontId="41" fillId="0" borderId="0" xfId="6" applyAlignment="1" applyProtection="1">
      <alignment wrapText="1"/>
    </xf>
    <xf numFmtId="0" fontId="3" fillId="0" borderId="3" xfId="0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vertical="top" wrapText="1"/>
    </xf>
    <xf numFmtId="0" fontId="2" fillId="0" borderId="6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wrapText="1"/>
    </xf>
    <xf numFmtId="164" fontId="1" fillId="0" borderId="4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wrapText="1"/>
    </xf>
    <xf numFmtId="164" fontId="14" fillId="2" borderId="14" xfId="0" applyNumberFormat="1" applyFont="1" applyFill="1" applyBorder="1"/>
    <xf numFmtId="0" fontId="42" fillId="0" borderId="0" xfId="0" applyFont="1" applyAlignment="1">
      <alignment wrapText="1"/>
    </xf>
    <xf numFmtId="0" fontId="2" fillId="0" borderId="3" xfId="0" applyFont="1" applyFill="1" applyBorder="1" applyAlignment="1">
      <alignment horizontal="center" wrapText="1"/>
    </xf>
    <xf numFmtId="164" fontId="1" fillId="0" borderId="8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vertical="top" wrapText="1"/>
    </xf>
    <xf numFmtId="164" fontId="7" fillId="0" borderId="0" xfId="0" applyNumberFormat="1" applyFont="1" applyFill="1" applyBorder="1" applyAlignment="1">
      <alignment horizontal="right"/>
    </xf>
    <xf numFmtId="0" fontId="41" fillId="0" borderId="0" xfId="6" applyBorder="1" applyAlignment="1" applyProtection="1">
      <alignment wrapText="1"/>
    </xf>
    <xf numFmtId="0" fontId="41" fillId="0" borderId="0" xfId="6" applyFill="1" applyBorder="1" applyAlignment="1" applyProtection="1">
      <alignment wrapText="1"/>
    </xf>
    <xf numFmtId="0" fontId="14" fillId="0" borderId="0" xfId="0" applyFont="1" applyFill="1"/>
    <xf numFmtId="0" fontId="2" fillId="0" borderId="7" xfId="0" applyFont="1" applyFill="1" applyBorder="1" applyAlignment="1">
      <alignment horizontal="center" vertical="top" wrapText="1"/>
    </xf>
    <xf numFmtId="0" fontId="28" fillId="0" borderId="16" xfId="0" applyFont="1" applyFill="1" applyBorder="1" applyAlignment="1">
      <alignment horizontal="center" vertical="top" wrapText="1"/>
    </xf>
    <xf numFmtId="0" fontId="21" fillId="0" borderId="0" xfId="0" applyFont="1" applyFill="1" applyBorder="1" applyAlignment="1">
      <alignment horizontal="center" vertical="top" wrapText="1"/>
    </xf>
    <xf numFmtId="0" fontId="28" fillId="0" borderId="0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/>
    </xf>
  </cellXfs>
  <cellStyles count="7">
    <cellStyle name="Hypertextový odkaz" xfId="6" builtinId="8"/>
    <cellStyle name="měny" xfId="1" builtinId="4"/>
    <cellStyle name="měny 2" xfId="3"/>
    <cellStyle name="měny 2 2" xfId="5"/>
    <cellStyle name="normální" xfId="0" builtinId="0"/>
    <cellStyle name="normální 2" xfId="2"/>
    <cellStyle name="normální 2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76"/>
  <sheetViews>
    <sheetView tabSelected="1" zoomScaleNormal="100" workbookViewId="0">
      <selection activeCell="F111" sqref="F111"/>
    </sheetView>
  </sheetViews>
  <sheetFormatPr defaultColWidth="8.7109375" defaultRowHeight="12.75" customHeight="1"/>
  <cols>
    <col min="1" max="1" width="10.42578125" customWidth="1"/>
    <col min="2" max="2" width="8" customWidth="1"/>
    <col min="3" max="3" width="23.85546875" customWidth="1"/>
    <col min="4" max="4" width="24.28515625" customWidth="1"/>
    <col min="5" max="5" width="1.7109375" customWidth="1"/>
    <col min="6" max="6" width="6" customWidth="1"/>
    <col min="7" max="7" width="11.5703125" customWidth="1"/>
    <col min="8" max="8" width="18.28515625" customWidth="1"/>
    <col min="9" max="9" width="10.7109375" customWidth="1"/>
    <col min="10" max="10" width="12.85546875" customWidth="1"/>
    <col min="11" max="11" width="10" customWidth="1"/>
  </cols>
  <sheetData>
    <row r="1" spans="1:16" s="5" customFormat="1" ht="18.75" customHeight="1">
      <c r="A1" s="2"/>
      <c r="B1" s="3"/>
      <c r="C1" s="126" t="s">
        <v>391</v>
      </c>
      <c r="D1" s="4"/>
      <c r="E1" s="3"/>
      <c r="F1" s="3"/>
      <c r="G1" s="3"/>
      <c r="H1" s="3"/>
      <c r="I1" s="43"/>
      <c r="J1" s="43"/>
      <c r="K1" s="44"/>
    </row>
    <row r="2" spans="1:16" s="5" customFormat="1" ht="15.95" customHeight="1" thickBot="1">
      <c r="A2" s="2"/>
      <c r="B2" s="6"/>
      <c r="C2" s="6"/>
      <c r="D2" s="6"/>
      <c r="E2" s="6"/>
      <c r="F2" s="6"/>
      <c r="G2" s="6"/>
      <c r="H2" s="6"/>
      <c r="I2" s="43"/>
      <c r="J2" s="43"/>
      <c r="K2" s="44"/>
    </row>
    <row r="3" spans="1:16" s="5" customFormat="1" ht="15.95" customHeight="1">
      <c r="A3" s="9"/>
      <c r="B3" s="56" t="s">
        <v>0</v>
      </c>
      <c r="C3" s="127" t="s">
        <v>299</v>
      </c>
      <c r="D3" s="57" t="s">
        <v>1</v>
      </c>
      <c r="E3" s="58"/>
      <c r="F3" s="56" t="s">
        <v>2</v>
      </c>
      <c r="G3" s="59" t="s">
        <v>3</v>
      </c>
      <c r="H3" s="87" t="s">
        <v>270</v>
      </c>
      <c r="I3" s="45"/>
      <c r="J3" s="46"/>
      <c r="K3" s="44"/>
    </row>
    <row r="4" spans="1:16" s="5" customFormat="1" ht="15.95" customHeight="1" thickBot="1">
      <c r="A4" s="9"/>
      <c r="B4" s="98"/>
      <c r="C4" s="128"/>
      <c r="D4" s="99"/>
      <c r="E4" s="100"/>
      <c r="F4" s="101"/>
      <c r="G4" s="131" t="s">
        <v>399</v>
      </c>
      <c r="H4" s="102"/>
      <c r="I4" s="47"/>
      <c r="J4" s="43"/>
      <c r="K4" s="44"/>
    </row>
    <row r="5" spans="1:16" s="5" customFormat="1" ht="15.95" customHeight="1">
      <c r="A5" s="9"/>
      <c r="B5" s="34" t="s">
        <v>121</v>
      </c>
      <c r="C5" s="21" t="s">
        <v>64</v>
      </c>
      <c r="D5" s="21" t="s">
        <v>269</v>
      </c>
      <c r="E5" s="7"/>
      <c r="F5" s="35">
        <v>198</v>
      </c>
      <c r="G5" s="22"/>
      <c r="H5" s="60">
        <f t="shared" ref="H5:H14" si="0">SUM((F5*G5))</f>
        <v>0</v>
      </c>
      <c r="I5" s="41"/>
      <c r="J5" s="42"/>
      <c r="K5" s="44"/>
    </row>
    <row r="6" spans="1:16" s="5" customFormat="1" ht="15.95" customHeight="1">
      <c r="A6" s="9"/>
      <c r="B6" s="36" t="s">
        <v>283</v>
      </c>
      <c r="C6" s="14" t="s">
        <v>65</v>
      </c>
      <c r="D6" s="14" t="s">
        <v>68</v>
      </c>
      <c r="E6" s="8"/>
      <c r="F6" s="85">
        <v>180</v>
      </c>
      <c r="G6" s="84"/>
      <c r="H6" s="61">
        <f t="shared" si="0"/>
        <v>0</v>
      </c>
      <c r="I6" s="48"/>
      <c r="J6" s="49"/>
      <c r="K6" s="44"/>
    </row>
    <row r="7" spans="1:16" s="5" customFormat="1" ht="15.95" customHeight="1">
      <c r="A7" s="9"/>
      <c r="B7" s="36" t="s">
        <v>282</v>
      </c>
      <c r="C7" s="14" t="s">
        <v>65</v>
      </c>
      <c r="D7" s="14" t="s">
        <v>70</v>
      </c>
      <c r="E7" s="8"/>
      <c r="F7" s="85">
        <v>355</v>
      </c>
      <c r="G7" s="84"/>
      <c r="H7" s="61">
        <f t="shared" ref="H7:H8" si="1">SUM((F7*G7))</f>
        <v>0</v>
      </c>
      <c r="I7" s="48"/>
      <c r="J7" s="49"/>
      <c r="K7" s="44"/>
    </row>
    <row r="8" spans="1:16" s="5" customFormat="1" ht="15.95" customHeight="1">
      <c r="A8" s="9"/>
      <c r="B8" s="36" t="s">
        <v>122</v>
      </c>
      <c r="C8" s="14" t="s">
        <v>65</v>
      </c>
      <c r="D8" s="14" t="s">
        <v>69</v>
      </c>
      <c r="E8" s="8"/>
      <c r="F8" s="85">
        <v>59</v>
      </c>
      <c r="G8" s="84"/>
      <c r="H8" s="61">
        <f t="shared" si="1"/>
        <v>0</v>
      </c>
      <c r="I8" s="48"/>
      <c r="J8" s="49"/>
      <c r="K8" s="44"/>
    </row>
    <row r="9" spans="1:16" s="5" customFormat="1" ht="15.95" customHeight="1">
      <c r="A9" s="9"/>
      <c r="B9" s="36" t="s">
        <v>123</v>
      </c>
      <c r="C9" s="14" t="s">
        <v>65</v>
      </c>
      <c r="D9" s="14" t="s">
        <v>215</v>
      </c>
      <c r="E9" s="8"/>
      <c r="F9" s="85">
        <v>106</v>
      </c>
      <c r="G9" s="84"/>
      <c r="H9" s="61">
        <f t="shared" si="0"/>
        <v>0</v>
      </c>
      <c r="I9" s="48"/>
      <c r="J9" s="49"/>
      <c r="K9" s="44"/>
    </row>
    <row r="10" spans="1:16" s="5" customFormat="1" ht="15.95" customHeight="1">
      <c r="A10" s="9"/>
      <c r="B10" s="36" t="s">
        <v>124</v>
      </c>
      <c r="C10" s="14" t="s">
        <v>4</v>
      </c>
      <c r="D10" s="14" t="s">
        <v>215</v>
      </c>
      <c r="E10" s="8"/>
      <c r="F10" s="85">
        <v>30</v>
      </c>
      <c r="G10" s="84"/>
      <c r="H10" s="61">
        <f t="shared" ref="H10" si="2">SUM((F10*G10))</f>
        <v>0</v>
      </c>
      <c r="I10" s="48"/>
      <c r="J10" s="49"/>
      <c r="K10" s="44"/>
    </row>
    <row r="11" spans="1:16" s="5" customFormat="1" ht="15.95" customHeight="1">
      <c r="A11" s="9"/>
      <c r="B11" s="36" t="s">
        <v>125</v>
      </c>
      <c r="C11" s="14" t="s">
        <v>66</v>
      </c>
      <c r="D11" s="118" t="s">
        <v>386</v>
      </c>
      <c r="E11" s="8"/>
      <c r="F11" s="85">
        <v>134</v>
      </c>
      <c r="G11" s="84"/>
      <c r="H11" s="61">
        <f t="shared" si="0"/>
        <v>0</v>
      </c>
      <c r="I11" s="48"/>
      <c r="K11" s="44"/>
    </row>
    <row r="12" spans="1:16" s="5" customFormat="1" ht="15.95" customHeight="1">
      <c r="A12" s="9"/>
      <c r="B12" s="36" t="s">
        <v>126</v>
      </c>
      <c r="C12" s="14" t="s">
        <v>5</v>
      </c>
      <c r="D12" s="118" t="s">
        <v>387</v>
      </c>
      <c r="E12" s="8"/>
      <c r="F12" s="85">
        <v>18</v>
      </c>
      <c r="G12" s="84"/>
      <c r="H12" s="61">
        <f t="shared" si="0"/>
        <v>0</v>
      </c>
      <c r="I12" s="48"/>
      <c r="K12" s="44"/>
      <c r="L12" s="5" t="s">
        <v>75</v>
      </c>
    </row>
    <row r="13" spans="1:16" s="5" customFormat="1" ht="15.95" customHeight="1">
      <c r="A13" s="9"/>
      <c r="B13" s="36" t="s">
        <v>127</v>
      </c>
      <c r="C13" s="14" t="s">
        <v>6</v>
      </c>
      <c r="D13" s="118" t="s">
        <v>388</v>
      </c>
      <c r="E13" s="8"/>
      <c r="F13" s="85">
        <v>37</v>
      </c>
      <c r="G13" s="84"/>
      <c r="H13" s="61">
        <f t="shared" si="0"/>
        <v>0</v>
      </c>
      <c r="I13" s="41"/>
      <c r="J13" s="49"/>
      <c r="K13" s="44"/>
    </row>
    <row r="14" spans="1:16" s="5" customFormat="1" ht="15.95" customHeight="1">
      <c r="A14" s="9"/>
      <c r="B14" s="36" t="s">
        <v>233</v>
      </c>
      <c r="C14" s="31" t="s">
        <v>7</v>
      </c>
      <c r="D14" s="118" t="s">
        <v>389</v>
      </c>
      <c r="E14" s="8"/>
      <c r="F14" s="85">
        <v>2</v>
      </c>
      <c r="G14" s="84"/>
      <c r="H14" s="61">
        <f t="shared" si="0"/>
        <v>0</v>
      </c>
      <c r="I14" s="41"/>
      <c r="J14" s="49"/>
      <c r="K14" s="44"/>
    </row>
    <row r="15" spans="1:16" s="5" customFormat="1" ht="15.95" customHeight="1">
      <c r="A15" s="9"/>
      <c r="B15" s="36" t="s">
        <v>284</v>
      </c>
      <c r="C15" s="14" t="s">
        <v>234</v>
      </c>
      <c r="D15" s="118" t="s">
        <v>342</v>
      </c>
      <c r="E15" s="8"/>
      <c r="F15" s="85">
        <v>3</v>
      </c>
      <c r="G15" s="84"/>
      <c r="H15" s="61">
        <f t="shared" ref="H15:H16" si="3">SUM((F15*G15))</f>
        <v>0</v>
      </c>
      <c r="I15" s="41"/>
      <c r="J15" s="91"/>
      <c r="K15" s="92"/>
      <c r="L15" s="92"/>
      <c r="M15" s="93"/>
      <c r="N15" s="94"/>
      <c r="O15" s="95"/>
      <c r="P15" s="96"/>
    </row>
    <row r="16" spans="1:16" s="5" customFormat="1" ht="15.95" customHeight="1">
      <c r="A16" s="9"/>
      <c r="B16" s="36" t="s">
        <v>285</v>
      </c>
      <c r="C16" s="14" t="s">
        <v>67</v>
      </c>
      <c r="D16" s="14" t="s">
        <v>235</v>
      </c>
      <c r="E16" s="8"/>
      <c r="F16" s="85">
        <v>160</v>
      </c>
      <c r="G16" s="84"/>
      <c r="H16" s="61">
        <f t="shared" si="3"/>
        <v>0</v>
      </c>
      <c r="I16" s="41"/>
      <c r="J16" s="42"/>
      <c r="K16" s="44"/>
    </row>
    <row r="17" spans="1:11" s="26" customFormat="1" ht="15.95" customHeight="1">
      <c r="A17" s="9"/>
      <c r="B17" s="36" t="s">
        <v>286</v>
      </c>
      <c r="C17" s="14" t="s">
        <v>281</v>
      </c>
      <c r="D17" s="118" t="s">
        <v>390</v>
      </c>
      <c r="E17" s="8"/>
      <c r="F17" s="85">
        <v>94</v>
      </c>
      <c r="G17" s="84"/>
      <c r="H17" s="61">
        <f t="shared" ref="H17" si="4">SUM((F17*G17))</f>
        <v>0</v>
      </c>
      <c r="I17" s="41"/>
      <c r="J17" s="42"/>
      <c r="K17" s="44"/>
    </row>
    <row r="18" spans="1:11" s="5" customFormat="1" ht="15.95" customHeight="1">
      <c r="A18" s="9"/>
      <c r="B18" s="36" t="s">
        <v>128</v>
      </c>
      <c r="C18" s="16" t="s">
        <v>8</v>
      </c>
      <c r="D18" s="31" t="s">
        <v>85</v>
      </c>
      <c r="E18" s="17"/>
      <c r="F18" s="85">
        <v>93</v>
      </c>
      <c r="G18" s="18"/>
      <c r="H18" s="62">
        <f t="shared" ref="H18:H33" si="5">SUM((F18*G18))</f>
        <v>0</v>
      </c>
      <c r="I18" s="48"/>
      <c r="J18" s="49"/>
      <c r="K18" s="44"/>
    </row>
    <row r="19" spans="1:11" s="5" customFormat="1" ht="15.95" customHeight="1">
      <c r="A19" s="9"/>
      <c r="B19" s="36" t="s">
        <v>129</v>
      </c>
      <c r="C19" s="16" t="s">
        <v>9</v>
      </c>
      <c r="D19" s="31" t="s">
        <v>85</v>
      </c>
      <c r="E19" s="17"/>
      <c r="F19" s="85">
        <v>6</v>
      </c>
      <c r="G19" s="18"/>
      <c r="H19" s="62">
        <f t="shared" si="5"/>
        <v>0</v>
      </c>
      <c r="I19" s="41"/>
      <c r="J19" s="42"/>
      <c r="K19" s="44"/>
    </row>
    <row r="20" spans="1:11" s="5" customFormat="1" ht="15.95" customHeight="1">
      <c r="A20" s="9"/>
      <c r="B20" s="36" t="s">
        <v>130</v>
      </c>
      <c r="C20" s="16" t="s">
        <v>10</v>
      </c>
      <c r="D20" s="31" t="s">
        <v>86</v>
      </c>
      <c r="E20" s="17"/>
      <c r="F20" s="85">
        <v>38</v>
      </c>
      <c r="G20" s="18"/>
      <c r="H20" s="62">
        <f t="shared" si="5"/>
        <v>0</v>
      </c>
      <c r="I20" s="48"/>
      <c r="J20" s="49"/>
      <c r="K20" s="44"/>
    </row>
    <row r="21" spans="1:11" s="5" customFormat="1" ht="15.95" customHeight="1">
      <c r="A21" s="9"/>
      <c r="B21" s="36" t="s">
        <v>131</v>
      </c>
      <c r="C21" s="16" t="s">
        <v>11</v>
      </c>
      <c r="D21" s="31" t="s">
        <v>86</v>
      </c>
      <c r="E21" s="17"/>
      <c r="F21" s="85">
        <v>6</v>
      </c>
      <c r="G21" s="18"/>
      <c r="H21" s="62">
        <f t="shared" si="5"/>
        <v>0</v>
      </c>
      <c r="I21" s="41"/>
      <c r="J21" s="42"/>
      <c r="K21" s="44"/>
    </row>
    <row r="22" spans="1:11" s="5" customFormat="1" ht="15.95" customHeight="1">
      <c r="A22" s="9"/>
      <c r="B22" s="36" t="s">
        <v>132</v>
      </c>
      <c r="C22" s="16" t="s">
        <v>12</v>
      </c>
      <c r="D22" s="31" t="s">
        <v>87</v>
      </c>
      <c r="E22" s="17"/>
      <c r="F22" s="85">
        <v>5</v>
      </c>
      <c r="G22" s="18"/>
      <c r="H22" s="62">
        <f t="shared" si="5"/>
        <v>0</v>
      </c>
      <c r="I22" s="48"/>
      <c r="J22" s="49"/>
      <c r="K22" s="44"/>
    </row>
    <row r="23" spans="1:11" s="5" customFormat="1" ht="15.95" customHeight="1">
      <c r="A23" s="9"/>
      <c r="B23" s="36" t="s">
        <v>133</v>
      </c>
      <c r="C23" s="16" t="s">
        <v>13</v>
      </c>
      <c r="D23" s="31" t="s">
        <v>88</v>
      </c>
      <c r="E23" s="17"/>
      <c r="F23" s="85">
        <v>9</v>
      </c>
      <c r="G23" s="18"/>
      <c r="H23" s="62">
        <f t="shared" si="5"/>
        <v>0</v>
      </c>
      <c r="I23" s="48"/>
      <c r="J23" s="49"/>
      <c r="K23" s="44"/>
    </row>
    <row r="24" spans="1:11" s="5" customFormat="1" ht="15.95" customHeight="1">
      <c r="A24" s="9"/>
      <c r="B24" s="36" t="s">
        <v>134</v>
      </c>
      <c r="C24" s="16" t="s">
        <v>14</v>
      </c>
      <c r="D24" s="31" t="s">
        <v>89</v>
      </c>
      <c r="E24" s="17"/>
      <c r="F24" s="85">
        <v>19</v>
      </c>
      <c r="G24" s="18"/>
      <c r="H24" s="62">
        <f t="shared" si="5"/>
        <v>0</v>
      </c>
      <c r="I24" s="48"/>
      <c r="J24" s="49"/>
      <c r="K24" s="44"/>
    </row>
    <row r="25" spans="1:11" s="5" customFormat="1" ht="15.95" customHeight="1">
      <c r="A25" s="9"/>
      <c r="B25" s="36" t="s">
        <v>135</v>
      </c>
      <c r="C25" s="16" t="s">
        <v>15</v>
      </c>
      <c r="D25" s="31" t="s">
        <v>90</v>
      </c>
      <c r="E25" s="17"/>
      <c r="F25" s="85">
        <v>1</v>
      </c>
      <c r="G25" s="18"/>
      <c r="H25" s="62">
        <f t="shared" si="5"/>
        <v>0</v>
      </c>
      <c r="I25" s="48"/>
      <c r="J25" s="49"/>
      <c r="K25" s="44"/>
    </row>
    <row r="26" spans="1:11" s="5" customFormat="1" ht="15.95" customHeight="1">
      <c r="A26" s="9"/>
      <c r="B26" s="36" t="s">
        <v>136</v>
      </c>
      <c r="C26" s="16" t="s">
        <v>16</v>
      </c>
      <c r="D26" s="31" t="s">
        <v>90</v>
      </c>
      <c r="E26" s="17"/>
      <c r="F26" s="85">
        <v>12</v>
      </c>
      <c r="G26" s="18"/>
      <c r="H26" s="62">
        <f t="shared" si="5"/>
        <v>0</v>
      </c>
      <c r="I26" s="41"/>
      <c r="J26" s="42"/>
      <c r="K26" s="44"/>
    </row>
    <row r="27" spans="1:11" s="5" customFormat="1" ht="15.95" customHeight="1">
      <c r="A27" s="9"/>
      <c r="B27" s="36" t="s">
        <v>137</v>
      </c>
      <c r="C27" s="16" t="s">
        <v>17</v>
      </c>
      <c r="D27" s="31" t="s">
        <v>91</v>
      </c>
      <c r="E27" s="17"/>
      <c r="F27" s="85">
        <v>17</v>
      </c>
      <c r="G27" s="18"/>
      <c r="H27" s="62">
        <f t="shared" si="5"/>
        <v>0</v>
      </c>
      <c r="I27" s="48"/>
      <c r="J27" s="49"/>
      <c r="K27" s="44"/>
    </row>
    <row r="28" spans="1:11" s="5" customFormat="1" ht="15.95" customHeight="1">
      <c r="A28" s="9"/>
      <c r="B28" s="36" t="s">
        <v>138</v>
      </c>
      <c r="C28" s="16" t="s">
        <v>18</v>
      </c>
      <c r="D28" s="31" t="s">
        <v>91</v>
      </c>
      <c r="E28" s="17"/>
      <c r="F28" s="85">
        <v>3</v>
      </c>
      <c r="G28" s="18"/>
      <c r="H28" s="62">
        <f t="shared" si="5"/>
        <v>0</v>
      </c>
      <c r="I28" s="41"/>
      <c r="J28" s="42"/>
      <c r="K28" s="44"/>
    </row>
    <row r="29" spans="1:11" s="5" customFormat="1" ht="15.95" customHeight="1">
      <c r="A29" s="9"/>
      <c r="B29" s="36" t="s">
        <v>139</v>
      </c>
      <c r="C29" s="19" t="s">
        <v>19</v>
      </c>
      <c r="D29" s="31" t="s">
        <v>92</v>
      </c>
      <c r="E29" s="17"/>
      <c r="F29" s="85">
        <v>136</v>
      </c>
      <c r="G29" s="18"/>
      <c r="H29" s="62">
        <f t="shared" si="5"/>
        <v>0</v>
      </c>
      <c r="I29" s="48"/>
      <c r="J29" s="49"/>
      <c r="K29" s="44"/>
    </row>
    <row r="30" spans="1:11" s="5" customFormat="1" ht="15.95" customHeight="1">
      <c r="A30" s="9"/>
      <c r="B30" s="36" t="s">
        <v>140</v>
      </c>
      <c r="C30" s="19" t="s">
        <v>20</v>
      </c>
      <c r="D30" s="31" t="s">
        <v>93</v>
      </c>
      <c r="E30" s="17"/>
      <c r="F30" s="85">
        <v>35</v>
      </c>
      <c r="G30" s="18"/>
      <c r="H30" s="62">
        <f t="shared" si="5"/>
        <v>0</v>
      </c>
      <c r="I30" s="48"/>
      <c r="J30" s="49"/>
      <c r="K30" s="44"/>
    </row>
    <row r="31" spans="1:11" s="5" customFormat="1" ht="15.95" customHeight="1">
      <c r="A31" s="9"/>
      <c r="B31" s="36" t="s">
        <v>141</v>
      </c>
      <c r="C31" s="16" t="s">
        <v>21</v>
      </c>
      <c r="D31" s="31" t="s">
        <v>94</v>
      </c>
      <c r="E31" s="17"/>
      <c r="F31" s="85">
        <v>35</v>
      </c>
      <c r="G31" s="18"/>
      <c r="H31" s="62">
        <f t="shared" si="5"/>
        <v>0</v>
      </c>
      <c r="I31" s="48"/>
      <c r="J31" s="49"/>
      <c r="K31" s="44"/>
    </row>
    <row r="32" spans="1:11" s="26" customFormat="1" ht="15.95" customHeight="1">
      <c r="A32" s="9"/>
      <c r="B32" s="67" t="s">
        <v>280</v>
      </c>
      <c r="C32" s="14" t="s">
        <v>279</v>
      </c>
      <c r="D32" s="31" t="s">
        <v>94</v>
      </c>
      <c r="E32" s="17"/>
      <c r="F32" s="85">
        <v>1</v>
      </c>
      <c r="G32" s="18"/>
      <c r="H32" s="62">
        <f t="shared" ref="H32" si="6">SUM((F32*G32))</f>
        <v>0</v>
      </c>
      <c r="I32" s="48"/>
      <c r="J32" s="49"/>
      <c r="K32" s="44"/>
    </row>
    <row r="33" spans="1:11" s="5" customFormat="1" ht="15.95" customHeight="1">
      <c r="A33" s="9"/>
      <c r="B33" s="36" t="s">
        <v>142</v>
      </c>
      <c r="C33" s="14" t="s">
        <v>271</v>
      </c>
      <c r="D33" s="118" t="s">
        <v>360</v>
      </c>
      <c r="E33" s="17"/>
      <c r="F33" s="85">
        <v>9</v>
      </c>
      <c r="G33" s="18"/>
      <c r="H33" s="62">
        <f t="shared" si="5"/>
        <v>0</v>
      </c>
      <c r="I33" s="48"/>
      <c r="J33" s="49"/>
      <c r="K33" s="44"/>
    </row>
    <row r="34" spans="1:11" s="5" customFormat="1" ht="15.95" customHeight="1">
      <c r="A34" s="9"/>
      <c r="B34" s="36" t="s">
        <v>143</v>
      </c>
      <c r="C34" s="14" t="s">
        <v>22</v>
      </c>
      <c r="D34" s="118" t="s">
        <v>361</v>
      </c>
      <c r="E34" s="17"/>
      <c r="F34" s="85">
        <v>10</v>
      </c>
      <c r="G34" s="18"/>
      <c r="H34" s="62">
        <f t="shared" ref="H34" si="7">SUM((F34*G34))</f>
        <v>0</v>
      </c>
      <c r="I34" s="48"/>
      <c r="J34" s="49"/>
      <c r="K34" s="44"/>
    </row>
    <row r="35" spans="1:11" s="5" customFormat="1" ht="15.95" customHeight="1">
      <c r="A35" s="9"/>
      <c r="B35" s="36" t="s">
        <v>144</v>
      </c>
      <c r="C35" s="25" t="s">
        <v>364</v>
      </c>
      <c r="D35" s="25" t="s">
        <v>362</v>
      </c>
      <c r="E35" s="17"/>
      <c r="F35" s="85">
        <v>38</v>
      </c>
      <c r="G35" s="18"/>
      <c r="H35" s="62">
        <f>SUM((F35*G35))</f>
        <v>0</v>
      </c>
      <c r="I35" s="48"/>
      <c r="J35" s="49"/>
      <c r="K35" s="44"/>
    </row>
    <row r="36" spans="1:11" s="5" customFormat="1" ht="15.95" customHeight="1">
      <c r="A36" s="9"/>
      <c r="B36" s="36" t="s">
        <v>145</v>
      </c>
      <c r="C36" s="19" t="s">
        <v>23</v>
      </c>
      <c r="D36" s="25" t="s">
        <v>362</v>
      </c>
      <c r="E36" s="17"/>
      <c r="F36" s="85">
        <v>2</v>
      </c>
      <c r="G36" s="18"/>
      <c r="H36" s="62">
        <f>SUM((F36*G36))</f>
        <v>0</v>
      </c>
      <c r="I36" s="48"/>
      <c r="J36" s="49"/>
      <c r="K36" s="44"/>
    </row>
    <row r="37" spans="1:11" s="5" customFormat="1" ht="15.95" customHeight="1">
      <c r="A37" s="9"/>
      <c r="B37" s="36" t="s">
        <v>146</v>
      </c>
      <c r="C37" s="19" t="s">
        <v>24</v>
      </c>
      <c r="D37" s="25" t="s">
        <v>362</v>
      </c>
      <c r="E37" s="17"/>
      <c r="F37" s="85">
        <v>14</v>
      </c>
      <c r="G37" s="18"/>
      <c r="H37" s="62">
        <f>SUM((F37*G37))</f>
        <v>0</v>
      </c>
      <c r="I37" s="48"/>
      <c r="J37" s="49"/>
      <c r="K37" s="44"/>
    </row>
    <row r="38" spans="1:11" s="5" customFormat="1" ht="15.95" customHeight="1">
      <c r="A38" s="9"/>
      <c r="B38" s="36" t="s">
        <v>147</v>
      </c>
      <c r="C38" s="16" t="s">
        <v>25</v>
      </c>
      <c r="D38" s="118" t="s">
        <v>363</v>
      </c>
      <c r="E38" s="17"/>
      <c r="F38" s="85">
        <v>2</v>
      </c>
      <c r="G38" s="18"/>
      <c r="H38" s="62">
        <f t="shared" ref="H38" si="8">SUM((F38*G38))</f>
        <v>0</v>
      </c>
      <c r="I38" s="48"/>
      <c r="J38" s="49"/>
      <c r="K38" s="44"/>
    </row>
    <row r="39" spans="1:11" s="5" customFormat="1" ht="15.95" customHeight="1">
      <c r="A39" s="9"/>
      <c r="B39" s="36" t="s">
        <v>148</v>
      </c>
      <c r="C39" s="118" t="s">
        <v>357</v>
      </c>
      <c r="D39" s="118" t="s">
        <v>358</v>
      </c>
      <c r="E39" s="17"/>
      <c r="F39" s="85">
        <v>2</v>
      </c>
      <c r="G39" s="18"/>
      <c r="H39" s="62">
        <f t="shared" ref="H39" si="9">SUM((F39*G39))</f>
        <v>0</v>
      </c>
      <c r="I39" s="48"/>
      <c r="J39" s="49"/>
      <c r="K39" s="44"/>
    </row>
    <row r="40" spans="1:11" s="26" customFormat="1" ht="15.95" customHeight="1">
      <c r="A40" s="9"/>
      <c r="B40" s="67" t="s">
        <v>340</v>
      </c>
      <c r="C40" s="25" t="s">
        <v>341</v>
      </c>
      <c r="D40" s="25" t="s">
        <v>359</v>
      </c>
      <c r="E40" s="17"/>
      <c r="F40" s="85">
        <v>1</v>
      </c>
      <c r="G40" s="18"/>
      <c r="H40" s="62">
        <f>SUM((F40*G40))</f>
        <v>0</v>
      </c>
      <c r="I40" s="48"/>
      <c r="J40" s="49"/>
      <c r="K40" s="44"/>
    </row>
    <row r="41" spans="1:11" s="26" customFormat="1" ht="15.95" customHeight="1">
      <c r="A41" s="9"/>
      <c r="B41" s="67" t="s">
        <v>328</v>
      </c>
      <c r="C41" s="25" t="s">
        <v>325</v>
      </c>
      <c r="D41" s="25" t="s">
        <v>302</v>
      </c>
      <c r="E41" s="17"/>
      <c r="F41" s="85">
        <v>1</v>
      </c>
      <c r="G41" s="18"/>
      <c r="H41" s="62">
        <f>SUM((F41*G41))</f>
        <v>0</v>
      </c>
      <c r="I41" s="48"/>
      <c r="J41" s="49"/>
      <c r="K41" s="44"/>
    </row>
    <row r="42" spans="1:11" s="26" customFormat="1" ht="15.95" customHeight="1">
      <c r="A42" s="9"/>
      <c r="B42" s="67" t="s">
        <v>329</v>
      </c>
      <c r="C42" s="25" t="s">
        <v>326</v>
      </c>
      <c r="D42" s="25" t="s">
        <v>302</v>
      </c>
      <c r="E42" s="17"/>
      <c r="F42" s="85">
        <v>1</v>
      </c>
      <c r="G42" s="18"/>
      <c r="H42" s="62">
        <f>SUM((F42*G42))</f>
        <v>0</v>
      </c>
      <c r="I42" s="48"/>
      <c r="J42" s="49"/>
      <c r="K42" s="44"/>
    </row>
    <row r="43" spans="1:11" s="5" customFormat="1" ht="15.95" customHeight="1">
      <c r="A43" s="9"/>
      <c r="B43" s="36" t="s">
        <v>149</v>
      </c>
      <c r="C43" s="19" t="s">
        <v>26</v>
      </c>
      <c r="D43" s="25" t="s">
        <v>365</v>
      </c>
      <c r="E43" s="17"/>
      <c r="F43" s="85">
        <v>3</v>
      </c>
      <c r="G43" s="18"/>
      <c r="H43" s="62">
        <f t="shared" ref="H43:H88" si="10">SUM((F43*G43))</f>
        <v>0</v>
      </c>
      <c r="I43" s="48"/>
      <c r="J43" s="49"/>
      <c r="K43" s="44"/>
    </row>
    <row r="44" spans="1:11" s="26" customFormat="1" ht="15.95" customHeight="1">
      <c r="A44" s="9"/>
      <c r="B44" s="67" t="s">
        <v>306</v>
      </c>
      <c r="C44" s="25" t="s">
        <v>305</v>
      </c>
      <c r="D44" s="25" t="s">
        <v>366</v>
      </c>
      <c r="E44" s="17"/>
      <c r="F44" s="85">
        <v>4</v>
      </c>
      <c r="G44" s="18"/>
      <c r="H44" s="62">
        <f t="shared" ref="H44" si="11">SUM((F44*G44))</f>
        <v>0</v>
      </c>
      <c r="I44" s="48"/>
      <c r="J44" s="49"/>
      <c r="K44" s="44"/>
    </row>
    <row r="45" spans="1:11" s="26" customFormat="1" ht="15.95" customHeight="1">
      <c r="A45" s="9"/>
      <c r="B45" s="67" t="s">
        <v>287</v>
      </c>
      <c r="C45" s="25" t="s">
        <v>225</v>
      </c>
      <c r="D45" s="25" t="s">
        <v>366</v>
      </c>
      <c r="E45" s="17"/>
      <c r="F45" s="85">
        <v>1</v>
      </c>
      <c r="G45" s="18"/>
      <c r="H45" s="62">
        <f t="shared" ref="H45" si="12">SUM((F45*G45))</f>
        <v>0</v>
      </c>
      <c r="I45" s="48"/>
      <c r="J45" s="49"/>
      <c r="K45" s="44"/>
    </row>
    <row r="46" spans="1:11" s="5" customFormat="1" ht="15.95" customHeight="1">
      <c r="A46" s="9"/>
      <c r="B46" s="36" t="s">
        <v>150</v>
      </c>
      <c r="C46" s="19" t="s">
        <v>27</v>
      </c>
      <c r="D46" s="25" t="s">
        <v>367</v>
      </c>
      <c r="E46" s="17"/>
      <c r="F46" s="85">
        <v>2</v>
      </c>
      <c r="G46" s="18"/>
      <c r="H46" s="62">
        <f t="shared" si="10"/>
        <v>0</v>
      </c>
      <c r="I46" s="48"/>
      <c r="J46" s="49"/>
      <c r="K46" s="44"/>
    </row>
    <row r="47" spans="1:11" s="5" customFormat="1" ht="15.95" customHeight="1">
      <c r="A47" s="9"/>
      <c r="B47" s="36" t="s">
        <v>151</v>
      </c>
      <c r="C47" s="19" t="s">
        <v>28</v>
      </c>
      <c r="D47" s="25" t="s">
        <v>368</v>
      </c>
      <c r="E47" s="17"/>
      <c r="F47" s="85">
        <v>3</v>
      </c>
      <c r="G47" s="18"/>
      <c r="H47" s="62">
        <f t="shared" si="10"/>
        <v>0</v>
      </c>
      <c r="I47" s="48"/>
      <c r="J47" s="49"/>
      <c r="K47" s="44"/>
    </row>
    <row r="48" spans="1:11" s="5" customFormat="1" ht="15.95" customHeight="1">
      <c r="A48" s="9"/>
      <c r="B48" s="36" t="s">
        <v>152</v>
      </c>
      <c r="C48" s="19" t="s">
        <v>29</v>
      </c>
      <c r="D48" s="32" t="s">
        <v>95</v>
      </c>
      <c r="E48" s="17"/>
      <c r="F48" s="85">
        <v>170</v>
      </c>
      <c r="G48" s="18"/>
      <c r="H48" s="62">
        <f t="shared" si="10"/>
        <v>0</v>
      </c>
      <c r="I48" s="48"/>
      <c r="J48" s="49"/>
      <c r="K48" s="44"/>
    </row>
    <row r="49" spans="1:11" s="26" customFormat="1" ht="15.95" customHeight="1">
      <c r="A49" s="9"/>
      <c r="B49" s="67" t="s">
        <v>308</v>
      </c>
      <c r="C49" s="25" t="s">
        <v>309</v>
      </c>
      <c r="D49" s="32" t="s">
        <v>307</v>
      </c>
      <c r="E49" s="17"/>
      <c r="F49" s="85">
        <v>11</v>
      </c>
      <c r="G49" s="18"/>
      <c r="H49" s="62">
        <f t="shared" ref="H49" si="13">SUM((F49*G49))</f>
        <v>0</v>
      </c>
      <c r="I49" s="48"/>
      <c r="J49" s="49"/>
      <c r="K49" s="44"/>
    </row>
    <row r="50" spans="1:11" s="5" customFormat="1" ht="15.95" customHeight="1">
      <c r="A50" s="9"/>
      <c r="B50" s="36" t="s">
        <v>153</v>
      </c>
      <c r="C50" s="19" t="s">
        <v>30</v>
      </c>
      <c r="D50" s="32" t="s">
        <v>96</v>
      </c>
      <c r="E50" s="17"/>
      <c r="F50" s="85">
        <v>14</v>
      </c>
      <c r="G50" s="18"/>
      <c r="H50" s="62">
        <f t="shared" si="10"/>
        <v>0</v>
      </c>
      <c r="I50" s="48"/>
      <c r="J50" s="49"/>
      <c r="K50" s="44"/>
    </row>
    <row r="51" spans="1:11" s="5" customFormat="1" ht="15.95" customHeight="1">
      <c r="A51" s="9"/>
      <c r="B51" s="36" t="s">
        <v>154</v>
      </c>
      <c r="C51" s="32" t="s">
        <v>71</v>
      </c>
      <c r="D51" s="32" t="s">
        <v>96</v>
      </c>
      <c r="E51" s="17"/>
      <c r="F51" s="85">
        <v>2</v>
      </c>
      <c r="G51" s="18"/>
      <c r="H51" s="62">
        <f t="shared" ref="H51" si="14">SUM((F51*G51))</f>
        <v>0</v>
      </c>
      <c r="I51" s="48"/>
      <c r="J51" s="49"/>
      <c r="K51" s="44"/>
    </row>
    <row r="52" spans="1:11" s="5" customFormat="1" ht="15.95" customHeight="1">
      <c r="A52" s="9"/>
      <c r="B52" s="36" t="s">
        <v>155</v>
      </c>
      <c r="C52" s="25" t="s">
        <v>31</v>
      </c>
      <c r="D52" s="32" t="s">
        <v>97</v>
      </c>
      <c r="E52" s="17"/>
      <c r="F52" s="85">
        <v>41</v>
      </c>
      <c r="G52" s="18"/>
      <c r="H52" s="62">
        <f t="shared" si="10"/>
        <v>0</v>
      </c>
      <c r="I52" s="48"/>
      <c r="J52" s="49"/>
      <c r="K52" s="44"/>
    </row>
    <row r="53" spans="1:11" s="5" customFormat="1" ht="15.95" customHeight="1">
      <c r="A53" s="9"/>
      <c r="B53" s="36" t="s">
        <v>156</v>
      </c>
      <c r="C53" s="25" t="s">
        <v>72</v>
      </c>
      <c r="D53" s="32" t="s">
        <v>98</v>
      </c>
      <c r="E53" s="17"/>
      <c r="F53" s="85">
        <v>4</v>
      </c>
      <c r="G53" s="18"/>
      <c r="H53" s="62">
        <f t="shared" ref="H53" si="15">SUM((F53*G53))</f>
        <v>0</v>
      </c>
      <c r="I53" s="48"/>
      <c r="J53" s="49"/>
      <c r="K53" s="44"/>
    </row>
    <row r="54" spans="1:11" s="5" customFormat="1" ht="15.95" customHeight="1">
      <c r="A54" s="9"/>
      <c r="B54" s="36" t="s">
        <v>157</v>
      </c>
      <c r="C54" s="16" t="s">
        <v>32</v>
      </c>
      <c r="D54" s="118" t="s">
        <v>393</v>
      </c>
      <c r="E54" s="17"/>
      <c r="F54" s="85">
        <v>120</v>
      </c>
      <c r="G54" s="18"/>
      <c r="H54" s="62">
        <f t="shared" si="10"/>
        <v>0</v>
      </c>
      <c r="I54" s="48"/>
      <c r="J54" s="49"/>
      <c r="K54" s="44"/>
    </row>
    <row r="55" spans="1:11" s="5" customFormat="1" ht="15.95" customHeight="1">
      <c r="A55" s="9"/>
      <c r="B55" s="36" t="s">
        <v>158</v>
      </c>
      <c r="C55" s="16" t="s">
        <v>33</v>
      </c>
      <c r="D55" s="31" t="s">
        <v>393</v>
      </c>
      <c r="E55" s="17"/>
      <c r="F55" s="85">
        <v>7</v>
      </c>
      <c r="G55" s="18"/>
      <c r="H55" s="62">
        <f t="shared" si="10"/>
        <v>0</v>
      </c>
      <c r="I55" s="48"/>
      <c r="J55" s="49"/>
      <c r="K55" s="44"/>
    </row>
    <row r="56" spans="1:11" s="26" customFormat="1" ht="15.95" customHeight="1">
      <c r="A56" s="9"/>
      <c r="B56" s="67" t="s">
        <v>159</v>
      </c>
      <c r="C56" s="14" t="s">
        <v>293</v>
      </c>
      <c r="D56" s="31" t="s">
        <v>393</v>
      </c>
      <c r="E56" s="17"/>
      <c r="F56" s="85">
        <v>59</v>
      </c>
      <c r="G56" s="18"/>
      <c r="H56" s="62">
        <f t="shared" ref="H56:H57" si="16">SUM((F56*G56))</f>
        <v>0</v>
      </c>
      <c r="I56" s="48"/>
      <c r="J56" s="49"/>
      <c r="K56" s="44"/>
    </row>
    <row r="57" spans="1:11" s="26" customFormat="1" ht="15.95" customHeight="1">
      <c r="A57" s="9"/>
      <c r="B57" s="67" t="s">
        <v>160</v>
      </c>
      <c r="C57" s="14" t="s">
        <v>294</v>
      </c>
      <c r="D57" s="31" t="s">
        <v>393</v>
      </c>
      <c r="E57" s="17"/>
      <c r="F57" s="85">
        <v>8</v>
      </c>
      <c r="G57" s="18"/>
      <c r="H57" s="62">
        <f t="shared" si="16"/>
        <v>0</v>
      </c>
      <c r="I57" s="48"/>
      <c r="J57" s="49"/>
      <c r="K57" s="44"/>
    </row>
    <row r="58" spans="1:11" s="5" customFormat="1" ht="15.95" customHeight="1">
      <c r="A58" s="9"/>
      <c r="B58" s="67" t="s">
        <v>161</v>
      </c>
      <c r="C58" s="16" t="s">
        <v>34</v>
      </c>
      <c r="D58" s="118" t="s">
        <v>394</v>
      </c>
      <c r="E58" s="17"/>
      <c r="F58" s="85">
        <v>34</v>
      </c>
      <c r="G58" s="18"/>
      <c r="H58" s="62">
        <f t="shared" si="10"/>
        <v>0</v>
      </c>
      <c r="I58" s="48"/>
      <c r="J58" s="49"/>
      <c r="K58" s="44"/>
    </row>
    <row r="59" spans="1:11" s="5" customFormat="1" ht="15.95" customHeight="1">
      <c r="A59" s="9"/>
      <c r="B59" s="67" t="s">
        <v>162</v>
      </c>
      <c r="C59" s="16" t="s">
        <v>35</v>
      </c>
      <c r="D59" s="31" t="s">
        <v>393</v>
      </c>
      <c r="E59" s="17"/>
      <c r="F59" s="85">
        <v>51</v>
      </c>
      <c r="G59" s="18"/>
      <c r="H59" s="62">
        <f t="shared" si="10"/>
        <v>0</v>
      </c>
      <c r="I59" s="48"/>
      <c r="J59" s="49"/>
      <c r="K59" s="44"/>
    </row>
    <row r="60" spans="1:11" s="5" customFormat="1" ht="15.95" customHeight="1">
      <c r="A60" s="9"/>
      <c r="B60" s="67" t="s">
        <v>290</v>
      </c>
      <c r="C60" s="16" t="s">
        <v>36</v>
      </c>
      <c r="D60" s="31" t="s">
        <v>393</v>
      </c>
      <c r="E60" s="17"/>
      <c r="F60" s="85">
        <v>5</v>
      </c>
      <c r="G60" s="18"/>
      <c r="H60" s="62">
        <f t="shared" si="10"/>
        <v>0</v>
      </c>
      <c r="I60" s="41"/>
      <c r="J60" s="42"/>
      <c r="K60" s="44"/>
    </row>
    <row r="61" spans="1:11" s="26" customFormat="1" ht="15.95" customHeight="1">
      <c r="A61" s="9"/>
      <c r="B61" s="67" t="s">
        <v>163</v>
      </c>
      <c r="C61" s="14" t="s">
        <v>216</v>
      </c>
      <c r="D61" s="31" t="s">
        <v>393</v>
      </c>
      <c r="E61" s="17"/>
      <c r="F61" s="85">
        <v>12</v>
      </c>
      <c r="G61" s="18"/>
      <c r="H61" s="62">
        <f t="shared" ref="H61" si="17">SUM((F61*G61))</f>
        <v>0</v>
      </c>
      <c r="I61" s="41"/>
      <c r="J61" s="42"/>
      <c r="K61" s="44"/>
    </row>
    <row r="62" spans="1:11" s="5" customFormat="1" ht="15.95" customHeight="1">
      <c r="A62" s="9"/>
      <c r="B62" s="67" t="s">
        <v>164</v>
      </c>
      <c r="C62" s="16" t="s">
        <v>37</v>
      </c>
      <c r="D62" s="14" t="s">
        <v>395</v>
      </c>
      <c r="E62" s="17"/>
      <c r="F62" s="85">
        <v>68</v>
      </c>
      <c r="G62" s="18"/>
      <c r="H62" s="62">
        <f t="shared" si="10"/>
        <v>0</v>
      </c>
      <c r="I62" s="48"/>
      <c r="J62" s="49"/>
      <c r="K62" s="44"/>
    </row>
    <row r="63" spans="1:11" s="5" customFormat="1" ht="15.95" customHeight="1">
      <c r="A63" s="9"/>
      <c r="B63" s="67" t="s">
        <v>165</v>
      </c>
      <c r="C63" s="14" t="s">
        <v>223</v>
      </c>
      <c r="D63" s="14" t="s">
        <v>396</v>
      </c>
      <c r="E63" s="20"/>
      <c r="F63" s="85">
        <v>3</v>
      </c>
      <c r="G63" s="18"/>
      <c r="H63" s="62">
        <f t="shared" si="10"/>
        <v>0</v>
      </c>
      <c r="I63" s="48"/>
      <c r="J63" s="49"/>
      <c r="K63" s="44"/>
    </row>
    <row r="64" spans="1:11" s="5" customFormat="1" ht="15.95" customHeight="1">
      <c r="A64" s="9"/>
      <c r="B64" s="67" t="s">
        <v>291</v>
      </c>
      <c r="C64" s="14" t="s">
        <v>224</v>
      </c>
      <c r="D64" s="14" t="s">
        <v>396</v>
      </c>
      <c r="E64" s="20"/>
      <c r="F64" s="85">
        <v>4</v>
      </c>
      <c r="G64" s="18"/>
      <c r="H64" s="62">
        <f t="shared" si="10"/>
        <v>0</v>
      </c>
      <c r="I64" s="41"/>
      <c r="J64" s="42"/>
      <c r="K64" s="44"/>
    </row>
    <row r="65" spans="1:11" s="26" customFormat="1" ht="15.95" customHeight="1">
      <c r="A65" s="9"/>
      <c r="B65" s="67" t="s">
        <v>166</v>
      </c>
      <c r="C65" s="16" t="s">
        <v>38</v>
      </c>
      <c r="D65" s="14" t="s">
        <v>99</v>
      </c>
      <c r="E65" s="20"/>
      <c r="F65" s="85">
        <v>121</v>
      </c>
      <c r="G65" s="18"/>
      <c r="H65" s="62">
        <f t="shared" ref="H65:H66" si="18">SUM((F65*G65))</f>
        <v>0</v>
      </c>
      <c r="I65" s="41"/>
      <c r="J65" s="42"/>
      <c r="K65" s="44"/>
    </row>
    <row r="66" spans="1:11" s="5" customFormat="1" ht="15.95" customHeight="1">
      <c r="A66" s="9"/>
      <c r="B66" s="67" t="s">
        <v>292</v>
      </c>
      <c r="C66" s="16" t="s">
        <v>39</v>
      </c>
      <c r="D66" s="14" t="s">
        <v>99</v>
      </c>
      <c r="E66" s="20"/>
      <c r="F66" s="85">
        <v>7</v>
      </c>
      <c r="G66" s="18"/>
      <c r="H66" s="62">
        <f t="shared" si="18"/>
        <v>0</v>
      </c>
      <c r="I66" s="41"/>
      <c r="J66" s="42"/>
      <c r="K66" s="44"/>
    </row>
    <row r="67" spans="1:11" s="5" customFormat="1" ht="15.95" customHeight="1">
      <c r="A67" s="9"/>
      <c r="B67" s="67" t="s">
        <v>167</v>
      </c>
      <c r="C67" s="16" t="s">
        <v>41</v>
      </c>
      <c r="D67" s="31" t="s">
        <v>100</v>
      </c>
      <c r="E67" s="17"/>
      <c r="F67" s="85">
        <v>47</v>
      </c>
      <c r="G67" s="18"/>
      <c r="H67" s="62">
        <f t="shared" si="10"/>
        <v>0</v>
      </c>
      <c r="I67" s="48"/>
      <c r="J67" s="49"/>
      <c r="K67" s="44"/>
    </row>
    <row r="68" spans="1:11" s="5" customFormat="1" ht="15.95" customHeight="1">
      <c r="A68" s="9"/>
      <c r="B68" s="67" t="s">
        <v>168</v>
      </c>
      <c r="C68" s="16" t="s">
        <v>42</v>
      </c>
      <c r="D68" s="31" t="s">
        <v>101</v>
      </c>
      <c r="E68" s="17"/>
      <c r="F68" s="85">
        <v>23</v>
      </c>
      <c r="G68" s="18"/>
      <c r="H68" s="62">
        <f t="shared" si="10"/>
        <v>0</v>
      </c>
      <c r="I68" s="48"/>
      <c r="J68" s="49"/>
      <c r="K68" s="44"/>
    </row>
    <row r="69" spans="1:11" s="5" customFormat="1" ht="15.95" customHeight="1">
      <c r="A69" s="9"/>
      <c r="B69" s="67" t="s">
        <v>169</v>
      </c>
      <c r="C69" s="14" t="s">
        <v>300</v>
      </c>
      <c r="D69" s="14" t="s">
        <v>301</v>
      </c>
      <c r="E69" s="17"/>
      <c r="F69" s="85">
        <v>5</v>
      </c>
      <c r="G69" s="18"/>
      <c r="H69" s="62">
        <f t="shared" si="10"/>
        <v>0</v>
      </c>
      <c r="I69" s="48"/>
      <c r="J69" s="49"/>
      <c r="K69" s="44"/>
    </row>
    <row r="70" spans="1:11" s="5" customFormat="1" ht="15.95" customHeight="1">
      <c r="A70" s="9"/>
      <c r="B70" s="67" t="s">
        <v>170</v>
      </c>
      <c r="C70" s="16" t="s">
        <v>43</v>
      </c>
      <c r="D70" s="14" t="s">
        <v>102</v>
      </c>
      <c r="E70" s="17"/>
      <c r="F70" s="85">
        <v>26</v>
      </c>
      <c r="G70" s="18"/>
      <c r="H70" s="62">
        <f t="shared" si="10"/>
        <v>0</v>
      </c>
      <c r="I70" s="41"/>
      <c r="J70" s="42"/>
      <c r="K70" s="44"/>
    </row>
    <row r="71" spans="1:11" s="5" customFormat="1" ht="15.95" customHeight="1">
      <c r="A71" s="9"/>
      <c r="B71" s="67" t="s">
        <v>171</v>
      </c>
      <c r="C71" s="16" t="s">
        <v>44</v>
      </c>
      <c r="D71" s="14" t="s">
        <v>103</v>
      </c>
      <c r="E71" s="17"/>
      <c r="F71" s="85">
        <v>10</v>
      </c>
      <c r="G71" s="18"/>
      <c r="H71" s="62">
        <f t="shared" si="10"/>
        <v>0</v>
      </c>
      <c r="I71" s="41"/>
      <c r="J71" s="42"/>
      <c r="K71" s="44"/>
    </row>
    <row r="72" spans="1:11" s="5" customFormat="1" ht="15.95" customHeight="1">
      <c r="A72" s="9"/>
      <c r="B72" s="67" t="s">
        <v>172</v>
      </c>
      <c r="C72" s="14" t="s">
        <v>303</v>
      </c>
      <c r="D72" s="118" t="s">
        <v>397</v>
      </c>
      <c r="E72" s="17"/>
      <c r="F72" s="85">
        <v>6</v>
      </c>
      <c r="G72" s="18"/>
      <c r="H72" s="62">
        <f t="shared" si="10"/>
        <v>0</v>
      </c>
      <c r="I72" s="41"/>
      <c r="J72" s="42"/>
      <c r="K72" s="44"/>
    </row>
    <row r="73" spans="1:11" s="26" customFormat="1" ht="15.95" customHeight="1">
      <c r="A73" s="9"/>
      <c r="B73" s="67" t="s">
        <v>295</v>
      </c>
      <c r="C73" s="14" t="s">
        <v>304</v>
      </c>
      <c r="D73" s="118" t="s">
        <v>397</v>
      </c>
      <c r="E73" s="17"/>
      <c r="F73" s="85">
        <v>1</v>
      </c>
      <c r="G73" s="18"/>
      <c r="H73" s="62">
        <f t="shared" ref="H73" si="19">SUM((F73*G73))</f>
        <v>0</v>
      </c>
      <c r="I73" s="41"/>
      <c r="J73" s="42"/>
      <c r="K73" s="44"/>
    </row>
    <row r="74" spans="1:11" s="5" customFormat="1" ht="15.95" customHeight="1">
      <c r="A74" s="9"/>
      <c r="B74" s="67" t="s">
        <v>173</v>
      </c>
      <c r="C74" s="16" t="s">
        <v>45</v>
      </c>
      <c r="D74" s="118" t="s">
        <v>398</v>
      </c>
      <c r="E74" s="17"/>
      <c r="F74" s="85">
        <v>22</v>
      </c>
      <c r="G74" s="18"/>
      <c r="H74" s="62">
        <f t="shared" si="10"/>
        <v>0</v>
      </c>
      <c r="I74" s="41"/>
      <c r="J74" s="42"/>
      <c r="K74" s="44"/>
    </row>
    <row r="75" spans="1:11" s="26" customFormat="1" ht="15.95" customHeight="1">
      <c r="A75" s="9"/>
      <c r="B75" s="67" t="s">
        <v>296</v>
      </c>
      <c r="C75" s="16" t="s">
        <v>45</v>
      </c>
      <c r="D75" s="118" t="s">
        <v>398</v>
      </c>
      <c r="E75" s="17"/>
      <c r="F75" s="85">
        <v>6</v>
      </c>
      <c r="G75" s="18"/>
      <c r="H75" s="62">
        <f t="shared" ref="H75" si="20">SUM((F75*G75))</f>
        <v>0</v>
      </c>
      <c r="I75" s="41"/>
      <c r="J75" s="42"/>
      <c r="K75" s="44"/>
    </row>
    <row r="76" spans="1:11" s="5" customFormat="1" ht="15.95" customHeight="1">
      <c r="A76" s="9"/>
      <c r="B76" s="67" t="s">
        <v>174</v>
      </c>
      <c r="C76" s="14" t="s">
        <v>84</v>
      </c>
      <c r="D76" s="14" t="s">
        <v>104</v>
      </c>
      <c r="E76" s="17"/>
      <c r="F76" s="85">
        <v>2</v>
      </c>
      <c r="G76" s="18"/>
      <c r="H76" s="62">
        <f t="shared" si="10"/>
        <v>0</v>
      </c>
      <c r="I76" s="48"/>
      <c r="J76" s="49"/>
      <c r="K76" s="44"/>
    </row>
    <row r="77" spans="1:11" s="26" customFormat="1" ht="15.95" customHeight="1">
      <c r="A77" s="9"/>
      <c r="B77" s="67" t="s">
        <v>175</v>
      </c>
      <c r="C77" s="16" t="s">
        <v>46</v>
      </c>
      <c r="D77" s="118" t="s">
        <v>373</v>
      </c>
      <c r="E77" s="17"/>
      <c r="F77" s="85">
        <v>3</v>
      </c>
      <c r="G77" s="18"/>
      <c r="H77" s="62">
        <f>SUM((F77*G77))</f>
        <v>0</v>
      </c>
      <c r="I77" s="48"/>
      <c r="J77" s="49"/>
      <c r="K77" s="44"/>
    </row>
    <row r="78" spans="1:11" s="5" customFormat="1" ht="15.95" customHeight="1">
      <c r="A78" s="9"/>
      <c r="B78" s="67" t="s">
        <v>392</v>
      </c>
      <c r="C78" s="16" t="s">
        <v>46</v>
      </c>
      <c r="D78" s="118" t="s">
        <v>373</v>
      </c>
      <c r="E78" s="17"/>
      <c r="F78" s="85">
        <v>5</v>
      </c>
      <c r="G78" s="18"/>
      <c r="H78" s="62">
        <f>SUM((F78*G78))</f>
        <v>0</v>
      </c>
      <c r="I78" s="48"/>
      <c r="J78" s="49"/>
      <c r="K78" s="44"/>
    </row>
    <row r="79" spans="1:11" s="5" customFormat="1" ht="15.95" customHeight="1">
      <c r="A79" s="9"/>
      <c r="B79" s="67" t="s">
        <v>176</v>
      </c>
      <c r="C79" s="16" t="s">
        <v>47</v>
      </c>
      <c r="D79" s="14" t="s">
        <v>105</v>
      </c>
      <c r="E79" s="17"/>
      <c r="F79" s="85">
        <v>3</v>
      </c>
      <c r="G79" s="18"/>
      <c r="H79" s="62">
        <f t="shared" si="10"/>
        <v>0</v>
      </c>
      <c r="I79" s="48"/>
      <c r="J79" s="49"/>
      <c r="K79" s="44"/>
    </row>
    <row r="80" spans="1:11" s="5" customFormat="1" ht="15.95" customHeight="1">
      <c r="A80" s="9"/>
      <c r="B80" s="67" t="s">
        <v>177</v>
      </c>
      <c r="C80" s="16" t="s">
        <v>49</v>
      </c>
      <c r="D80" s="14" t="s">
        <v>106</v>
      </c>
      <c r="E80" s="17"/>
      <c r="F80" s="85">
        <v>2</v>
      </c>
      <c r="G80" s="18"/>
      <c r="H80" s="62">
        <f t="shared" ref="H80" si="21">SUM((F80*G80))</f>
        <v>0</v>
      </c>
      <c r="I80" s="41"/>
      <c r="J80" s="42"/>
      <c r="K80" s="44"/>
    </row>
    <row r="81" spans="1:11" s="5" customFormat="1" ht="15.95" customHeight="1">
      <c r="A81" s="9"/>
      <c r="B81" s="67" t="s">
        <v>178</v>
      </c>
      <c r="C81" s="16" t="s">
        <v>48</v>
      </c>
      <c r="D81" s="14" t="s">
        <v>107</v>
      </c>
      <c r="E81" s="17"/>
      <c r="F81" s="85">
        <v>51</v>
      </c>
      <c r="G81" s="89"/>
      <c r="H81" s="90">
        <f t="shared" si="10"/>
        <v>0</v>
      </c>
      <c r="I81" s="48"/>
      <c r="J81" s="49"/>
      <c r="K81" s="44"/>
    </row>
    <row r="82" spans="1:11" s="5" customFormat="1" ht="15.95" customHeight="1">
      <c r="A82" s="9"/>
      <c r="B82" s="67" t="s">
        <v>226</v>
      </c>
      <c r="C82" s="118" t="s">
        <v>264</v>
      </c>
      <c r="D82" s="118" t="s">
        <v>108</v>
      </c>
      <c r="E82" s="17"/>
      <c r="F82" s="85">
        <v>6</v>
      </c>
      <c r="G82" s="89"/>
      <c r="H82" s="90">
        <f t="shared" si="10"/>
        <v>0</v>
      </c>
      <c r="I82" s="48"/>
      <c r="J82" s="49"/>
      <c r="K82" s="44"/>
    </row>
    <row r="83" spans="1:11" s="26" customFormat="1" ht="15.95" customHeight="1">
      <c r="A83" s="9"/>
      <c r="B83" s="67" t="s">
        <v>227</v>
      </c>
      <c r="C83" s="118" t="s">
        <v>349</v>
      </c>
      <c r="D83" s="118" t="s">
        <v>369</v>
      </c>
      <c r="E83" s="8"/>
      <c r="F83" s="85">
        <v>1</v>
      </c>
      <c r="G83" s="111"/>
      <c r="H83" s="62">
        <f t="shared" si="10"/>
        <v>0</v>
      </c>
      <c r="I83" s="48"/>
      <c r="J83" s="49"/>
      <c r="K83" s="125"/>
    </row>
    <row r="84" spans="1:11" s="26" customFormat="1" ht="15.95" customHeight="1">
      <c r="A84" s="9"/>
      <c r="B84" s="67" t="s">
        <v>236</v>
      </c>
      <c r="C84" s="118" t="s">
        <v>237</v>
      </c>
      <c r="D84" s="118" t="s">
        <v>238</v>
      </c>
      <c r="E84" s="17"/>
      <c r="F84" s="85">
        <v>9</v>
      </c>
      <c r="G84" s="18"/>
      <c r="H84" s="62">
        <f t="shared" si="10"/>
        <v>0</v>
      </c>
      <c r="I84" s="48"/>
      <c r="J84" s="49"/>
      <c r="K84" s="44"/>
    </row>
    <row r="85" spans="1:11" s="26" customFormat="1" ht="15.95" customHeight="1">
      <c r="A85" s="9"/>
      <c r="B85" s="67" t="s">
        <v>297</v>
      </c>
      <c r="C85" s="14" t="s">
        <v>228</v>
      </c>
      <c r="D85" s="118" t="s">
        <v>370</v>
      </c>
      <c r="E85" s="17"/>
      <c r="F85" s="85">
        <v>37</v>
      </c>
      <c r="G85" s="18"/>
      <c r="H85" s="90">
        <f t="shared" ref="H85" si="22">SUM((F85*G85))</f>
        <v>0</v>
      </c>
      <c r="I85" s="48"/>
      <c r="J85" s="108"/>
      <c r="K85" s="44"/>
    </row>
    <row r="86" spans="1:11" s="26" customFormat="1" ht="15.95" customHeight="1">
      <c r="A86" s="9"/>
      <c r="B86" s="67" t="s">
        <v>298</v>
      </c>
      <c r="C86" s="14" t="s">
        <v>229</v>
      </c>
      <c r="D86" s="118" t="s">
        <v>371</v>
      </c>
      <c r="E86" s="17"/>
      <c r="F86" s="85">
        <v>7</v>
      </c>
      <c r="G86" s="18"/>
      <c r="H86" s="90">
        <f t="shared" ref="H86:H87" si="23">SUM((F86*G86))</f>
        <v>0</v>
      </c>
      <c r="I86" s="48"/>
      <c r="J86" s="108"/>
      <c r="K86" s="44"/>
    </row>
    <row r="87" spans="1:11" s="26" customFormat="1" ht="15.95" customHeight="1">
      <c r="A87" s="9"/>
      <c r="B87" s="67" t="s">
        <v>348</v>
      </c>
      <c r="C87" s="14" t="s">
        <v>230</v>
      </c>
      <c r="D87" s="118" t="s">
        <v>372</v>
      </c>
      <c r="E87" s="17"/>
      <c r="F87" s="85">
        <v>3</v>
      </c>
      <c r="G87" s="18"/>
      <c r="H87" s="90">
        <f t="shared" si="23"/>
        <v>0</v>
      </c>
      <c r="I87" s="48"/>
      <c r="J87" s="108"/>
      <c r="K87" s="44"/>
    </row>
    <row r="88" spans="1:11" s="5" customFormat="1" ht="15.95" customHeight="1">
      <c r="A88" s="9"/>
      <c r="B88" s="36" t="s">
        <v>179</v>
      </c>
      <c r="C88" s="16" t="s">
        <v>50</v>
      </c>
      <c r="D88" s="118" t="s">
        <v>374</v>
      </c>
      <c r="E88" s="17"/>
      <c r="F88" s="85">
        <v>42</v>
      </c>
      <c r="G88" s="18"/>
      <c r="H88" s="90">
        <f t="shared" si="10"/>
        <v>0</v>
      </c>
      <c r="I88" s="41"/>
      <c r="J88" s="42"/>
      <c r="K88" s="44"/>
    </row>
    <row r="89" spans="1:11" s="5" customFormat="1" ht="15.95" customHeight="1">
      <c r="A89" s="9"/>
      <c r="B89" s="36" t="s">
        <v>180</v>
      </c>
      <c r="C89" s="14" t="s">
        <v>272</v>
      </c>
      <c r="D89" s="14" t="s">
        <v>109</v>
      </c>
      <c r="E89" s="17"/>
      <c r="F89" s="85">
        <v>17</v>
      </c>
      <c r="G89" s="18"/>
      <c r="H89" s="62">
        <f t="shared" ref="H89:H132" si="24">SUM((F89*G89))</f>
        <v>0</v>
      </c>
      <c r="I89" s="41"/>
      <c r="J89" s="42"/>
      <c r="K89" s="44"/>
    </row>
    <row r="90" spans="1:11" s="5" customFormat="1" ht="15.95" customHeight="1">
      <c r="A90" s="9"/>
      <c r="B90" s="36" t="s">
        <v>181</v>
      </c>
      <c r="C90" s="16" t="s">
        <v>51</v>
      </c>
      <c r="D90" s="14" t="s">
        <v>110</v>
      </c>
      <c r="E90" s="17"/>
      <c r="F90" s="85">
        <v>44</v>
      </c>
      <c r="G90" s="18"/>
      <c r="H90" s="62">
        <f t="shared" si="24"/>
        <v>0</v>
      </c>
      <c r="I90" s="41"/>
      <c r="J90" s="42"/>
      <c r="K90" s="44"/>
    </row>
    <row r="91" spans="1:11" s="5" customFormat="1" ht="15.95" customHeight="1">
      <c r="A91" s="9"/>
      <c r="B91" s="36" t="s">
        <v>182</v>
      </c>
      <c r="C91" s="16" t="s">
        <v>52</v>
      </c>
      <c r="D91" s="16" t="s">
        <v>375</v>
      </c>
      <c r="E91" s="17"/>
      <c r="F91" s="85">
        <v>111</v>
      </c>
      <c r="G91" s="18"/>
      <c r="H91" s="62">
        <f t="shared" si="24"/>
        <v>0</v>
      </c>
      <c r="I91" s="41"/>
      <c r="J91" s="42"/>
      <c r="K91" s="44"/>
    </row>
    <row r="92" spans="1:11" s="5" customFormat="1" ht="15.95" customHeight="1">
      <c r="A92" s="9"/>
      <c r="B92" s="36" t="s">
        <v>183</v>
      </c>
      <c r="C92" s="16" t="s">
        <v>53</v>
      </c>
      <c r="D92" s="14" t="s">
        <v>111</v>
      </c>
      <c r="E92" s="17"/>
      <c r="F92" s="85">
        <v>34</v>
      </c>
      <c r="G92" s="18"/>
      <c r="H92" s="62">
        <f t="shared" si="24"/>
        <v>0</v>
      </c>
      <c r="I92" s="41"/>
      <c r="J92" s="42"/>
      <c r="K92" s="44"/>
    </row>
    <row r="93" spans="1:11" s="5" customFormat="1" ht="15.95" customHeight="1">
      <c r="A93" s="9"/>
      <c r="B93" s="36" t="s">
        <v>184</v>
      </c>
      <c r="C93" s="16" t="s">
        <v>54</v>
      </c>
      <c r="D93" s="14" t="s">
        <v>112</v>
      </c>
      <c r="E93" s="17"/>
      <c r="F93" s="85">
        <v>14</v>
      </c>
      <c r="G93" s="18"/>
      <c r="H93" s="62">
        <f t="shared" si="24"/>
        <v>0</v>
      </c>
      <c r="I93" s="41"/>
      <c r="J93" s="42"/>
      <c r="K93" s="44"/>
    </row>
    <row r="94" spans="1:11" s="5" customFormat="1" ht="15.95" customHeight="1">
      <c r="A94" s="9"/>
      <c r="B94" s="36" t="s">
        <v>185</v>
      </c>
      <c r="C94" s="16" t="s">
        <v>55</v>
      </c>
      <c r="D94" s="16"/>
      <c r="E94" s="17"/>
      <c r="F94" s="85">
        <v>50</v>
      </c>
      <c r="G94" s="18"/>
      <c r="H94" s="62">
        <f t="shared" si="24"/>
        <v>0</v>
      </c>
      <c r="I94" s="41"/>
      <c r="J94" s="42"/>
      <c r="K94" s="44"/>
    </row>
    <row r="95" spans="1:11" s="5" customFormat="1" ht="15.95" customHeight="1">
      <c r="A95" s="9"/>
      <c r="B95" s="36" t="s">
        <v>186</v>
      </c>
      <c r="C95" s="16" t="s">
        <v>56</v>
      </c>
      <c r="D95" s="16" t="s">
        <v>57</v>
      </c>
      <c r="E95" s="17"/>
      <c r="F95" s="85">
        <v>10</v>
      </c>
      <c r="G95" s="18"/>
      <c r="H95" s="62">
        <f t="shared" si="24"/>
        <v>0</v>
      </c>
      <c r="I95" s="41"/>
      <c r="J95" s="42"/>
      <c r="K95" s="44"/>
    </row>
    <row r="96" spans="1:11" s="5" customFormat="1" ht="15.95" customHeight="1">
      <c r="A96" s="9"/>
      <c r="B96" s="36" t="s">
        <v>187</v>
      </c>
      <c r="C96" s="15" t="s">
        <v>58</v>
      </c>
      <c r="D96" s="24" t="s">
        <v>113</v>
      </c>
      <c r="E96" s="20"/>
      <c r="F96" s="85">
        <v>12</v>
      </c>
      <c r="G96" s="18"/>
      <c r="H96" s="63">
        <f t="shared" si="24"/>
        <v>0</v>
      </c>
      <c r="I96" s="41"/>
      <c r="J96" s="42"/>
      <c r="K96" s="44"/>
    </row>
    <row r="97" spans="1:11" s="5" customFormat="1" ht="15.95" customHeight="1">
      <c r="A97" s="9"/>
      <c r="B97" s="36" t="s">
        <v>188</v>
      </c>
      <c r="C97" s="15" t="s">
        <v>59</v>
      </c>
      <c r="D97" s="24" t="s">
        <v>114</v>
      </c>
      <c r="E97" s="20"/>
      <c r="F97" s="85">
        <v>6</v>
      </c>
      <c r="G97" s="18"/>
      <c r="H97" s="63">
        <f t="shared" si="24"/>
        <v>0</v>
      </c>
      <c r="I97" s="41"/>
      <c r="J97" s="42"/>
      <c r="K97" s="44"/>
    </row>
    <row r="98" spans="1:11" s="26" customFormat="1" ht="15.95" customHeight="1">
      <c r="A98" s="9"/>
      <c r="B98" s="36" t="s">
        <v>288</v>
      </c>
      <c r="C98" s="68" t="s">
        <v>222</v>
      </c>
      <c r="D98" s="33" t="s">
        <v>268</v>
      </c>
      <c r="E98" s="27"/>
      <c r="F98" s="29">
        <v>10</v>
      </c>
      <c r="G98" s="30"/>
      <c r="H98" s="64">
        <f t="shared" ref="H98" si="25">SUM(F98*G98)</f>
        <v>0</v>
      </c>
      <c r="I98" s="41"/>
      <c r="J98" s="42"/>
      <c r="K98" s="44"/>
    </row>
    <row r="99" spans="1:11" s="5" customFormat="1" ht="15.95" customHeight="1">
      <c r="A99" s="9"/>
      <c r="B99" s="36" t="s">
        <v>189</v>
      </c>
      <c r="C99" s="15" t="s">
        <v>60</v>
      </c>
      <c r="D99" s="24" t="s">
        <v>115</v>
      </c>
      <c r="E99" s="20"/>
      <c r="F99" s="85">
        <v>10</v>
      </c>
      <c r="G99" s="18"/>
      <c r="H99" s="63">
        <f t="shared" si="24"/>
        <v>0</v>
      </c>
      <c r="I99" s="41"/>
      <c r="J99" s="42"/>
      <c r="K99" s="44"/>
    </row>
    <row r="100" spans="1:11" s="5" customFormat="1" ht="15.95" customHeight="1">
      <c r="A100" s="9"/>
      <c r="B100" s="36" t="s">
        <v>190</v>
      </c>
      <c r="C100" s="15" t="s">
        <v>61</v>
      </c>
      <c r="D100" s="24" t="s">
        <v>376</v>
      </c>
      <c r="E100" s="20"/>
      <c r="F100" s="85">
        <v>25</v>
      </c>
      <c r="G100" s="18"/>
      <c r="H100" s="63">
        <f t="shared" si="24"/>
        <v>0</v>
      </c>
      <c r="I100" s="41"/>
      <c r="J100" s="42"/>
      <c r="K100" s="44"/>
    </row>
    <row r="101" spans="1:11" s="26" customFormat="1" ht="15.95" customHeight="1">
      <c r="A101" s="9"/>
      <c r="B101" s="36" t="s">
        <v>191</v>
      </c>
      <c r="C101" s="24" t="s">
        <v>116</v>
      </c>
      <c r="D101" s="24" t="s">
        <v>377</v>
      </c>
      <c r="E101" s="20"/>
      <c r="F101" s="85">
        <v>4</v>
      </c>
      <c r="G101" s="18"/>
      <c r="H101" s="63">
        <f t="shared" ref="H101" si="26">SUM((F101*G101))</f>
        <v>0</v>
      </c>
      <c r="I101" s="41"/>
      <c r="J101" s="42"/>
      <c r="K101" s="44"/>
    </row>
    <row r="102" spans="1:11" s="5" customFormat="1" ht="15.95" customHeight="1">
      <c r="A102" s="9"/>
      <c r="B102" s="36" t="s">
        <v>192</v>
      </c>
      <c r="C102" s="15" t="s">
        <v>62</v>
      </c>
      <c r="D102" s="24" t="s">
        <v>117</v>
      </c>
      <c r="E102" s="17"/>
      <c r="F102" s="85">
        <v>120</v>
      </c>
      <c r="G102" s="18"/>
      <c r="H102" s="63">
        <f t="shared" si="24"/>
        <v>0</v>
      </c>
      <c r="I102" s="41"/>
      <c r="J102" s="42"/>
      <c r="K102" s="44"/>
    </row>
    <row r="103" spans="1:11" s="5" customFormat="1" ht="15.95" customHeight="1">
      <c r="A103" s="9"/>
      <c r="B103" s="36" t="s">
        <v>193</v>
      </c>
      <c r="C103" s="33" t="s">
        <v>74</v>
      </c>
      <c r="D103" s="33" t="s">
        <v>118</v>
      </c>
      <c r="E103" s="27"/>
      <c r="F103" s="29">
        <v>8</v>
      </c>
      <c r="G103" s="30"/>
      <c r="H103" s="64">
        <f>SUM(F103*G103)</f>
        <v>0</v>
      </c>
      <c r="I103" s="41"/>
      <c r="J103" s="42"/>
      <c r="K103" s="44"/>
    </row>
    <row r="104" spans="1:11" s="26" customFormat="1" ht="15.95" customHeight="1">
      <c r="A104" s="9"/>
      <c r="B104" s="36" t="s">
        <v>194</v>
      </c>
      <c r="C104" s="16" t="s">
        <v>40</v>
      </c>
      <c r="D104" s="16"/>
      <c r="E104" s="17"/>
      <c r="F104" s="85">
        <v>132</v>
      </c>
      <c r="G104" s="18"/>
      <c r="H104" s="62">
        <f t="shared" ref="H104" si="27">SUM((F104*G104))</f>
        <v>0</v>
      </c>
      <c r="I104" s="41"/>
      <c r="J104" s="42"/>
      <c r="K104" s="44"/>
    </row>
    <row r="105" spans="1:11" s="26" customFormat="1" ht="15.95" customHeight="1">
      <c r="A105" s="9"/>
      <c r="B105" s="36" t="s">
        <v>217</v>
      </c>
      <c r="C105" s="68" t="s">
        <v>220</v>
      </c>
      <c r="D105" s="68" t="s">
        <v>265</v>
      </c>
      <c r="E105" s="27"/>
      <c r="F105" s="29">
        <v>80</v>
      </c>
      <c r="G105" s="30"/>
      <c r="H105" s="64">
        <f t="shared" ref="H105" si="28">SUM(F105*G105)</f>
        <v>0</v>
      </c>
      <c r="I105" s="41"/>
      <c r="J105" s="42"/>
      <c r="K105" s="44"/>
    </row>
    <row r="106" spans="1:11" s="26" customFormat="1" ht="15.95" customHeight="1">
      <c r="A106" s="9"/>
      <c r="B106" s="36" t="s">
        <v>218</v>
      </c>
      <c r="C106" s="68" t="s">
        <v>289</v>
      </c>
      <c r="D106" s="68" t="s">
        <v>379</v>
      </c>
      <c r="E106" s="27"/>
      <c r="F106" s="29">
        <v>1</v>
      </c>
      <c r="G106" s="30"/>
      <c r="H106" s="104">
        <f t="shared" ref="H106" si="29">SUM(F106*G106)</f>
        <v>0</v>
      </c>
      <c r="I106" s="97"/>
      <c r="J106" s="42"/>
      <c r="K106" s="44"/>
    </row>
    <row r="107" spans="1:11" s="26" customFormat="1" ht="15.95" customHeight="1">
      <c r="A107" s="9"/>
      <c r="B107" s="36" t="s">
        <v>219</v>
      </c>
      <c r="C107" s="105" t="s">
        <v>322</v>
      </c>
      <c r="D107" s="105" t="s">
        <v>378</v>
      </c>
      <c r="E107" s="106"/>
      <c r="F107" s="29">
        <v>2</v>
      </c>
      <c r="G107" s="107"/>
      <c r="H107" s="104">
        <f t="shared" ref="H107" si="30">SUM(F107*G107)</f>
        <v>0</v>
      </c>
      <c r="I107" s="97"/>
      <c r="J107" s="42"/>
      <c r="K107" s="44"/>
    </row>
    <row r="108" spans="1:11" s="26" customFormat="1" ht="15.95" customHeight="1">
      <c r="A108" s="9"/>
      <c r="B108" s="36" t="s">
        <v>221</v>
      </c>
      <c r="C108" s="68" t="s">
        <v>310</v>
      </c>
      <c r="D108" s="68" t="s">
        <v>311</v>
      </c>
      <c r="E108" s="27"/>
      <c r="F108" s="29">
        <v>1</v>
      </c>
      <c r="G108" s="30"/>
      <c r="H108" s="104">
        <f t="shared" ref="H108" si="31">SUM(F108*G108)</f>
        <v>0</v>
      </c>
      <c r="I108" s="97"/>
      <c r="J108" s="42"/>
      <c r="K108" s="44"/>
    </row>
    <row r="109" spans="1:11" s="26" customFormat="1" ht="15.95" customHeight="1">
      <c r="A109" s="9"/>
      <c r="B109" s="36" t="s">
        <v>343</v>
      </c>
      <c r="C109" s="68" t="s">
        <v>344</v>
      </c>
      <c r="D109" s="68" t="s">
        <v>345</v>
      </c>
      <c r="E109" s="27"/>
      <c r="F109" s="29">
        <v>2</v>
      </c>
      <c r="G109" s="30"/>
      <c r="H109" s="104">
        <f t="shared" ref="H109" si="32">SUM(F109*G109)</f>
        <v>0</v>
      </c>
      <c r="I109" s="97"/>
      <c r="J109" s="42"/>
      <c r="K109" s="44"/>
    </row>
    <row r="110" spans="1:11" s="5" customFormat="1" ht="15.95" customHeight="1">
      <c r="A110" s="9"/>
      <c r="B110" s="36" t="s">
        <v>195</v>
      </c>
      <c r="C110" s="24" t="s">
        <v>77</v>
      </c>
      <c r="D110" s="24" t="s">
        <v>266</v>
      </c>
      <c r="E110" s="20"/>
      <c r="F110" s="85">
        <v>81</v>
      </c>
      <c r="G110" s="18"/>
      <c r="H110" s="63">
        <f t="shared" si="24"/>
        <v>0</v>
      </c>
      <c r="I110" s="41"/>
      <c r="J110" s="42"/>
      <c r="K110" s="44"/>
    </row>
    <row r="111" spans="1:11" s="5" customFormat="1" ht="15.95" customHeight="1">
      <c r="A111" s="9"/>
      <c r="B111" s="36" t="s">
        <v>196</v>
      </c>
      <c r="C111" s="24" t="s">
        <v>78</v>
      </c>
      <c r="D111" s="24" t="s">
        <v>401</v>
      </c>
      <c r="E111" s="20"/>
      <c r="F111" s="85">
        <v>55</v>
      </c>
      <c r="G111" s="18"/>
      <c r="H111" s="63">
        <f t="shared" si="24"/>
        <v>0</v>
      </c>
      <c r="I111" s="41"/>
      <c r="J111" s="42"/>
      <c r="K111" s="44"/>
    </row>
    <row r="112" spans="1:11" s="5" customFormat="1" ht="15.95" customHeight="1">
      <c r="A112" s="9"/>
      <c r="B112" s="36" t="s">
        <v>197</v>
      </c>
      <c r="C112" s="24" t="s">
        <v>79</v>
      </c>
      <c r="D112" s="24" t="s">
        <v>401</v>
      </c>
      <c r="E112" s="20"/>
      <c r="F112" s="85">
        <v>25</v>
      </c>
      <c r="G112" s="18"/>
      <c r="H112" s="63">
        <f t="shared" si="24"/>
        <v>0</v>
      </c>
      <c r="I112" s="41"/>
      <c r="J112" s="109"/>
      <c r="K112" s="44"/>
    </row>
    <row r="113" spans="1:11" s="5" customFormat="1" ht="15.95" customHeight="1">
      <c r="A113" s="9"/>
      <c r="B113" s="36" t="s">
        <v>198</v>
      </c>
      <c r="C113" s="24" t="s">
        <v>80</v>
      </c>
      <c r="D113" s="24" t="s">
        <v>273</v>
      </c>
      <c r="E113" s="20"/>
      <c r="F113" s="85">
        <v>11</v>
      </c>
      <c r="G113" s="18"/>
      <c r="H113" s="63">
        <f t="shared" si="24"/>
        <v>0</v>
      </c>
      <c r="I113" s="41"/>
      <c r="J113" s="42"/>
      <c r="K113" s="44"/>
    </row>
    <row r="114" spans="1:11" s="5" customFormat="1" ht="15.95" customHeight="1">
      <c r="A114" s="9"/>
      <c r="B114" s="36" t="s">
        <v>199</v>
      </c>
      <c r="C114" s="24" t="s">
        <v>400</v>
      </c>
      <c r="D114" s="24" t="s">
        <v>274</v>
      </c>
      <c r="E114" s="20"/>
      <c r="F114" s="85">
        <v>114</v>
      </c>
      <c r="G114" s="18"/>
      <c r="H114" s="63">
        <f t="shared" si="24"/>
        <v>0</v>
      </c>
      <c r="I114" s="41"/>
      <c r="J114" s="42"/>
      <c r="K114" s="44"/>
    </row>
    <row r="115" spans="1:11" s="26" customFormat="1" ht="15.95" customHeight="1">
      <c r="A115" s="9"/>
      <c r="B115" s="36" t="s">
        <v>200</v>
      </c>
      <c r="C115" s="24" t="s">
        <v>321</v>
      </c>
      <c r="D115" s="24"/>
      <c r="E115" s="20"/>
      <c r="F115" s="85">
        <v>215</v>
      </c>
      <c r="G115" s="18"/>
      <c r="H115" s="63">
        <f t="shared" ref="H115" si="33">SUM((F115*G115))</f>
        <v>0</v>
      </c>
      <c r="I115" s="41"/>
      <c r="J115" s="42"/>
      <c r="K115" s="44"/>
    </row>
    <row r="116" spans="1:11" s="26" customFormat="1" ht="15.95" customHeight="1">
      <c r="A116" s="9"/>
      <c r="B116" s="36" t="s">
        <v>231</v>
      </c>
      <c r="C116" s="28" t="s">
        <v>119</v>
      </c>
      <c r="D116" s="28" t="s">
        <v>120</v>
      </c>
      <c r="E116" s="20"/>
      <c r="F116" s="85">
        <v>86</v>
      </c>
      <c r="G116" s="18"/>
      <c r="H116" s="63">
        <f t="shared" ref="H116" si="34">SUM((F116*G116))</f>
        <v>0</v>
      </c>
      <c r="I116" s="41"/>
      <c r="J116" s="42"/>
      <c r="K116" s="44"/>
    </row>
    <row r="117" spans="1:11" s="26" customFormat="1" ht="15.95" customHeight="1">
      <c r="A117" s="9"/>
      <c r="B117" s="36" t="s">
        <v>312</v>
      </c>
      <c r="C117" s="24" t="s">
        <v>232</v>
      </c>
      <c r="D117" s="24" t="s">
        <v>315</v>
      </c>
      <c r="E117" s="20"/>
      <c r="F117" s="85">
        <v>1</v>
      </c>
      <c r="G117" s="18"/>
      <c r="H117" s="63">
        <f>SUM((F117*G117))</f>
        <v>0</v>
      </c>
      <c r="I117" s="41"/>
      <c r="J117" s="109"/>
      <c r="K117" s="44"/>
    </row>
    <row r="118" spans="1:11" s="26" customFormat="1" ht="15.95" customHeight="1">
      <c r="A118" s="9"/>
      <c r="B118" s="36" t="s">
        <v>313</v>
      </c>
      <c r="C118" s="24" t="s">
        <v>316</v>
      </c>
      <c r="D118" s="24" t="s">
        <v>317</v>
      </c>
      <c r="E118" s="20"/>
      <c r="F118" s="85">
        <v>4</v>
      </c>
      <c r="G118" s="18"/>
      <c r="H118" s="63">
        <f>SUM((F118*G118))</f>
        <v>0</v>
      </c>
      <c r="I118" s="41"/>
      <c r="J118" s="109"/>
      <c r="K118" s="44"/>
    </row>
    <row r="119" spans="1:11" s="26" customFormat="1" ht="15.95" customHeight="1">
      <c r="A119" s="9"/>
      <c r="B119" s="36" t="s">
        <v>314</v>
      </c>
      <c r="C119" s="24" t="s">
        <v>327</v>
      </c>
      <c r="D119" s="24" t="s">
        <v>318</v>
      </c>
      <c r="E119" s="20"/>
      <c r="F119" s="85">
        <v>1</v>
      </c>
      <c r="G119" s="18"/>
      <c r="H119" s="63">
        <f>SUM((F119*G119))</f>
        <v>0</v>
      </c>
      <c r="I119" s="41"/>
      <c r="J119" s="109"/>
      <c r="K119" s="44"/>
    </row>
    <row r="120" spans="1:11" s="26" customFormat="1" ht="15.95" customHeight="1">
      <c r="A120" s="9"/>
      <c r="B120" s="36" t="s">
        <v>320</v>
      </c>
      <c r="C120" s="24" t="s">
        <v>319</v>
      </c>
      <c r="D120" s="24"/>
      <c r="E120" s="20"/>
      <c r="F120" s="85">
        <v>1</v>
      </c>
      <c r="G120" s="18"/>
      <c r="H120" s="63">
        <f>SUM((F120*G120))</f>
        <v>0</v>
      </c>
      <c r="I120" s="41"/>
      <c r="J120" s="109"/>
      <c r="K120" s="44"/>
    </row>
    <row r="121" spans="1:11" s="5" customFormat="1" ht="15.95" customHeight="1">
      <c r="A121" s="9"/>
      <c r="B121" s="36" t="s">
        <v>201</v>
      </c>
      <c r="C121" s="24" t="s">
        <v>83</v>
      </c>
      <c r="D121" s="24" t="s">
        <v>267</v>
      </c>
      <c r="E121" s="10"/>
      <c r="F121" s="29">
        <v>40</v>
      </c>
      <c r="G121" s="30"/>
      <c r="H121" s="65">
        <f t="shared" ref="H121" si="35">SUM((F121*G121))</f>
        <v>0</v>
      </c>
      <c r="I121" s="41"/>
      <c r="J121" s="42"/>
      <c r="K121" s="44"/>
    </row>
    <row r="122" spans="1:11" s="5" customFormat="1" ht="15.95" customHeight="1">
      <c r="A122" s="9"/>
      <c r="B122" s="36" t="s">
        <v>202</v>
      </c>
      <c r="C122" s="24" t="s">
        <v>76</v>
      </c>
      <c r="D122" s="24" t="s">
        <v>267</v>
      </c>
      <c r="E122" s="20"/>
      <c r="F122" s="29">
        <v>58</v>
      </c>
      <c r="G122" s="30"/>
      <c r="H122" s="63">
        <f t="shared" si="24"/>
        <v>0</v>
      </c>
      <c r="I122" s="41"/>
      <c r="J122" s="42"/>
      <c r="K122" s="44"/>
    </row>
    <row r="123" spans="1:11" s="5" customFormat="1" ht="15.95" customHeight="1">
      <c r="A123" s="9"/>
      <c r="B123" s="36" t="s">
        <v>203</v>
      </c>
      <c r="C123" s="24" t="s">
        <v>81</v>
      </c>
      <c r="D123" s="24" t="s">
        <v>267</v>
      </c>
      <c r="E123" s="20"/>
      <c r="F123" s="29">
        <v>58</v>
      </c>
      <c r="G123" s="30"/>
      <c r="H123" s="63">
        <f t="shared" si="24"/>
        <v>0</v>
      </c>
      <c r="I123" s="41"/>
      <c r="J123" s="42"/>
      <c r="K123" s="44"/>
    </row>
    <row r="124" spans="1:11" s="5" customFormat="1" ht="15.95" customHeight="1">
      <c r="A124" s="9"/>
      <c r="B124" s="36" t="s">
        <v>204</v>
      </c>
      <c r="C124" s="24" t="s">
        <v>82</v>
      </c>
      <c r="D124" s="24" t="s">
        <v>267</v>
      </c>
      <c r="E124" s="20"/>
      <c r="F124" s="29">
        <v>76</v>
      </c>
      <c r="G124" s="30"/>
      <c r="H124" s="63">
        <f t="shared" si="24"/>
        <v>0</v>
      </c>
      <c r="I124" s="41"/>
      <c r="J124" s="42"/>
      <c r="K124" s="44"/>
    </row>
    <row r="125" spans="1:11" s="5" customFormat="1" ht="15.95" customHeight="1">
      <c r="A125" s="9"/>
      <c r="B125" s="36" t="s">
        <v>205</v>
      </c>
      <c r="C125" s="15" t="s">
        <v>63</v>
      </c>
      <c r="D125" s="24" t="s">
        <v>267</v>
      </c>
      <c r="E125" s="20"/>
      <c r="F125" s="29">
        <v>69</v>
      </c>
      <c r="G125" s="30"/>
      <c r="H125" s="63">
        <f t="shared" si="24"/>
        <v>0</v>
      </c>
      <c r="I125" s="41"/>
      <c r="J125" s="42"/>
      <c r="K125" s="44"/>
    </row>
    <row r="126" spans="1:11" s="5" customFormat="1" ht="15.95" customHeight="1">
      <c r="A126" s="9"/>
      <c r="B126" s="36" t="s">
        <v>206</v>
      </c>
      <c r="C126" s="33" t="s">
        <v>73</v>
      </c>
      <c r="D126" s="24" t="s">
        <v>267</v>
      </c>
      <c r="E126" s="10"/>
      <c r="F126" s="29">
        <v>69</v>
      </c>
      <c r="G126" s="30"/>
      <c r="H126" s="65">
        <f t="shared" si="24"/>
        <v>0</v>
      </c>
      <c r="I126" s="41"/>
      <c r="J126" s="42"/>
      <c r="K126" s="44"/>
    </row>
    <row r="127" spans="1:11" s="26" customFormat="1" ht="15.95" customHeight="1">
      <c r="A127" s="9"/>
      <c r="B127" s="36" t="s">
        <v>323</v>
      </c>
      <c r="C127" s="68" t="s">
        <v>324</v>
      </c>
      <c r="D127" s="33" t="s">
        <v>380</v>
      </c>
      <c r="E127" s="10"/>
      <c r="F127" s="29">
        <v>16</v>
      </c>
      <c r="G127" s="30"/>
      <c r="H127" s="65">
        <f t="shared" ref="H127" si="36">SUM((F127*G127))</f>
        <v>0</v>
      </c>
      <c r="I127" s="41"/>
      <c r="J127" s="42"/>
      <c r="K127" s="44"/>
    </row>
    <row r="128" spans="1:11" s="26" customFormat="1" ht="15.95" customHeight="1">
      <c r="A128" s="9"/>
      <c r="B128" s="36" t="s">
        <v>350</v>
      </c>
      <c r="C128" s="68" t="s">
        <v>351</v>
      </c>
      <c r="D128" s="33" t="s">
        <v>381</v>
      </c>
      <c r="E128" s="10"/>
      <c r="F128" s="29">
        <v>10</v>
      </c>
      <c r="G128" s="30"/>
      <c r="H128" s="65">
        <f t="shared" ref="H128" si="37">SUM((F128*G128))</f>
        <v>0</v>
      </c>
      <c r="I128" s="41"/>
      <c r="J128" s="42"/>
      <c r="K128" s="44"/>
    </row>
    <row r="129" spans="1:11" s="26" customFormat="1" ht="15.95" customHeight="1">
      <c r="A129" s="9"/>
      <c r="B129" s="36" t="s">
        <v>207</v>
      </c>
      <c r="C129" s="33" t="s">
        <v>210</v>
      </c>
      <c r="D129" s="68" t="s">
        <v>275</v>
      </c>
      <c r="E129" s="10"/>
      <c r="F129" s="29">
        <v>25</v>
      </c>
      <c r="G129" s="30"/>
      <c r="H129" s="65">
        <f t="shared" si="24"/>
        <v>0</v>
      </c>
      <c r="I129" s="41"/>
      <c r="J129" s="42"/>
      <c r="K129" s="44"/>
    </row>
    <row r="130" spans="1:11" s="26" customFormat="1" ht="15.95" customHeight="1">
      <c r="A130" s="9"/>
      <c r="B130" s="36" t="s">
        <v>208</v>
      </c>
      <c r="C130" s="33" t="s">
        <v>211</v>
      </c>
      <c r="D130" s="68" t="s">
        <v>276</v>
      </c>
      <c r="E130" s="10"/>
      <c r="F130" s="29">
        <v>10</v>
      </c>
      <c r="G130" s="30"/>
      <c r="H130" s="65">
        <f t="shared" si="24"/>
        <v>0</v>
      </c>
      <c r="I130" s="41"/>
      <c r="J130" s="42"/>
      <c r="K130" s="44"/>
    </row>
    <row r="131" spans="1:11" s="26" customFormat="1" ht="15.95" customHeight="1">
      <c r="A131" s="9"/>
      <c r="B131" s="36" t="s">
        <v>209</v>
      </c>
      <c r="C131" s="33" t="s">
        <v>212</v>
      </c>
      <c r="D131" s="68" t="s">
        <v>277</v>
      </c>
      <c r="E131" s="10"/>
      <c r="F131" s="29">
        <v>15</v>
      </c>
      <c r="G131" s="30"/>
      <c r="H131" s="65">
        <f t="shared" si="24"/>
        <v>0</v>
      </c>
      <c r="I131" s="41"/>
      <c r="K131" s="44"/>
    </row>
    <row r="132" spans="1:11" s="26" customFormat="1" ht="15.95" customHeight="1" thickBot="1">
      <c r="A132" s="9"/>
      <c r="B132" s="37" t="s">
        <v>213</v>
      </c>
      <c r="C132" s="38" t="s">
        <v>214</v>
      </c>
      <c r="D132" s="88" t="s">
        <v>278</v>
      </c>
      <c r="E132" s="23"/>
      <c r="F132" s="39">
        <v>5</v>
      </c>
      <c r="G132" s="40"/>
      <c r="H132" s="66">
        <f t="shared" si="24"/>
        <v>0</v>
      </c>
      <c r="I132" s="41"/>
      <c r="J132" s="103"/>
      <c r="K132" s="44"/>
    </row>
    <row r="133" spans="1:11" ht="15.95" customHeight="1">
      <c r="A133" s="1"/>
      <c r="B133" s="11"/>
      <c r="C133" s="11"/>
      <c r="D133" s="11"/>
      <c r="E133" s="12"/>
      <c r="F133" s="12"/>
      <c r="G133" s="13"/>
      <c r="H133" s="69">
        <f>SUM(H5:H132)</f>
        <v>0</v>
      </c>
      <c r="I133" s="50"/>
      <c r="K133" s="52"/>
    </row>
    <row r="134" spans="1:11" s="52" customFormat="1" ht="15.95" customHeight="1">
      <c r="A134" s="53"/>
      <c r="B134" s="70"/>
      <c r="C134" s="129"/>
      <c r="D134" s="71"/>
      <c r="E134" s="72"/>
      <c r="F134" s="70"/>
      <c r="G134" s="73"/>
      <c r="H134" s="73"/>
      <c r="I134" s="53"/>
    </row>
    <row r="135" spans="1:11" s="52" customFormat="1" ht="15.95" customHeight="1" thickBot="1">
      <c r="A135" s="53"/>
      <c r="B135" s="74"/>
      <c r="C135" s="130"/>
      <c r="D135" s="75"/>
      <c r="E135" s="76"/>
      <c r="F135" s="77"/>
      <c r="G135" s="78"/>
      <c r="H135" s="78"/>
      <c r="I135" s="54"/>
    </row>
    <row r="136" spans="1:11" ht="15.95" customHeight="1" thickBot="1">
      <c r="A136" s="1"/>
      <c r="B136" s="79" t="s">
        <v>239</v>
      </c>
      <c r="C136" s="21" t="s">
        <v>262</v>
      </c>
      <c r="D136" s="21"/>
      <c r="E136" s="7"/>
      <c r="F136" s="35">
        <v>5</v>
      </c>
      <c r="G136" s="119"/>
      <c r="H136" s="60">
        <f t="shared" ref="H136:H152" si="38">SUM((F136*G136))</f>
        <v>0</v>
      </c>
      <c r="I136" s="53"/>
      <c r="K136" s="52"/>
    </row>
    <row r="137" spans="1:11" ht="15.95" customHeight="1" thickBot="1">
      <c r="B137" s="67" t="s">
        <v>240</v>
      </c>
      <c r="C137" s="14" t="s">
        <v>262</v>
      </c>
      <c r="D137" s="14"/>
      <c r="E137" s="8"/>
      <c r="F137" s="85">
        <v>7</v>
      </c>
      <c r="G137" s="119"/>
      <c r="H137" s="61">
        <f t="shared" si="38"/>
        <v>0</v>
      </c>
      <c r="I137" s="52"/>
    </row>
    <row r="138" spans="1:11" ht="15.95" customHeight="1" thickBot="1">
      <c r="B138" s="67" t="s">
        <v>241</v>
      </c>
      <c r="C138" s="14" t="s">
        <v>262</v>
      </c>
      <c r="D138" s="14"/>
      <c r="E138" s="8"/>
      <c r="F138" s="85">
        <v>4</v>
      </c>
      <c r="G138" s="119"/>
      <c r="H138" s="61">
        <f t="shared" si="38"/>
        <v>0</v>
      </c>
      <c r="I138" s="52"/>
    </row>
    <row r="139" spans="1:11" ht="15.95" customHeight="1" thickBot="1">
      <c r="B139" s="67" t="s">
        <v>242</v>
      </c>
      <c r="C139" s="14" t="s">
        <v>262</v>
      </c>
      <c r="D139" s="14"/>
      <c r="E139" s="8"/>
      <c r="F139" s="85">
        <v>2</v>
      </c>
      <c r="G139" s="119"/>
      <c r="H139" s="61">
        <f t="shared" si="38"/>
        <v>0</v>
      </c>
      <c r="I139" s="52"/>
      <c r="J139" s="42"/>
    </row>
    <row r="140" spans="1:11" ht="15.95" customHeight="1" thickBot="1">
      <c r="B140" s="67" t="s">
        <v>243</v>
      </c>
      <c r="C140" s="14" t="s">
        <v>262</v>
      </c>
      <c r="D140" s="14"/>
      <c r="E140" s="8"/>
      <c r="F140" s="85">
        <v>2</v>
      </c>
      <c r="G140" s="119"/>
      <c r="H140" s="61">
        <f t="shared" si="38"/>
        <v>0</v>
      </c>
      <c r="I140" s="52"/>
      <c r="J140" s="42"/>
    </row>
    <row r="141" spans="1:11" ht="15.95" customHeight="1" thickBot="1">
      <c r="B141" s="67" t="s">
        <v>244</v>
      </c>
      <c r="C141" s="14" t="s">
        <v>262</v>
      </c>
      <c r="D141" s="14"/>
      <c r="E141" s="8"/>
      <c r="F141" s="85">
        <v>4</v>
      </c>
      <c r="G141" s="119"/>
      <c r="H141" s="61">
        <f t="shared" si="38"/>
        <v>0</v>
      </c>
      <c r="J141" s="51"/>
    </row>
    <row r="142" spans="1:11" ht="15.95" customHeight="1" thickBot="1">
      <c r="B142" s="67" t="s">
        <v>245</v>
      </c>
      <c r="C142" s="14" t="s">
        <v>262</v>
      </c>
      <c r="D142" s="14"/>
      <c r="E142" s="8"/>
      <c r="F142" s="85">
        <v>30</v>
      </c>
      <c r="G142" s="119"/>
      <c r="H142" s="61">
        <f t="shared" si="38"/>
        <v>0</v>
      </c>
      <c r="J142" s="53"/>
    </row>
    <row r="143" spans="1:11" ht="15.95" customHeight="1" thickBot="1">
      <c r="B143" s="67" t="s">
        <v>246</v>
      </c>
      <c r="C143" s="14" t="s">
        <v>262</v>
      </c>
      <c r="D143" s="14"/>
      <c r="E143" s="8"/>
      <c r="F143" s="85">
        <v>4</v>
      </c>
      <c r="G143" s="119"/>
      <c r="H143" s="61">
        <f t="shared" si="38"/>
        <v>0</v>
      </c>
      <c r="J143" s="55"/>
    </row>
    <row r="144" spans="1:11" ht="15.95" customHeight="1" thickBot="1">
      <c r="B144" s="67" t="s">
        <v>247</v>
      </c>
      <c r="C144" s="14" t="s">
        <v>262</v>
      </c>
      <c r="D144" s="14"/>
      <c r="E144" s="8"/>
      <c r="F144" s="85">
        <v>12</v>
      </c>
      <c r="G144" s="119"/>
      <c r="H144" s="61">
        <f t="shared" si="38"/>
        <v>0</v>
      </c>
      <c r="J144" s="53"/>
    </row>
    <row r="145" spans="2:8" ht="15.95" customHeight="1" thickBot="1">
      <c r="B145" s="67" t="s">
        <v>248</v>
      </c>
      <c r="C145" s="14" t="s">
        <v>262</v>
      </c>
      <c r="D145" s="14"/>
      <c r="E145" s="8"/>
      <c r="F145" s="85">
        <v>4</v>
      </c>
      <c r="G145" s="119"/>
      <c r="H145" s="61">
        <f t="shared" si="38"/>
        <v>0</v>
      </c>
    </row>
    <row r="146" spans="2:8" ht="15.95" customHeight="1" thickBot="1">
      <c r="B146" s="67" t="s">
        <v>249</v>
      </c>
      <c r="C146" s="14" t="s">
        <v>262</v>
      </c>
      <c r="D146" s="14"/>
      <c r="E146" s="8"/>
      <c r="F146" s="85">
        <v>12</v>
      </c>
      <c r="G146" s="119"/>
      <c r="H146" s="61">
        <f t="shared" si="38"/>
        <v>0</v>
      </c>
    </row>
    <row r="147" spans="2:8" ht="15.95" customHeight="1" thickBot="1">
      <c r="B147" s="67" t="s">
        <v>250</v>
      </c>
      <c r="C147" s="14" t="s">
        <v>262</v>
      </c>
      <c r="D147" s="14"/>
      <c r="E147" s="8"/>
      <c r="F147" s="85">
        <v>2</v>
      </c>
      <c r="G147" s="119"/>
      <c r="H147" s="61">
        <f t="shared" si="38"/>
        <v>0</v>
      </c>
    </row>
    <row r="148" spans="2:8" ht="15.95" customHeight="1" thickBot="1">
      <c r="B148" s="67" t="s">
        <v>251</v>
      </c>
      <c r="C148" s="14" t="s">
        <v>262</v>
      </c>
      <c r="D148" s="14"/>
      <c r="E148" s="8"/>
      <c r="F148" s="85">
        <v>47</v>
      </c>
      <c r="G148" s="119"/>
      <c r="H148" s="61">
        <f t="shared" si="38"/>
        <v>0</v>
      </c>
    </row>
    <row r="149" spans="2:8" ht="15.95" customHeight="1" thickBot="1">
      <c r="B149" s="67" t="s">
        <v>252</v>
      </c>
      <c r="C149" s="14" t="s">
        <v>262</v>
      </c>
      <c r="D149" s="14"/>
      <c r="E149" s="17"/>
      <c r="F149" s="85">
        <v>8</v>
      </c>
      <c r="G149" s="119"/>
      <c r="H149" s="62">
        <f t="shared" si="38"/>
        <v>0</v>
      </c>
    </row>
    <row r="150" spans="2:8" ht="15.95" customHeight="1" thickBot="1">
      <c r="B150" s="67" t="s">
        <v>253</v>
      </c>
      <c r="C150" s="14" t="s">
        <v>262</v>
      </c>
      <c r="D150" s="14"/>
      <c r="E150" s="17"/>
      <c r="F150" s="85">
        <v>4</v>
      </c>
      <c r="G150" s="119"/>
      <c r="H150" s="62">
        <f t="shared" si="38"/>
        <v>0</v>
      </c>
    </row>
    <row r="151" spans="2:8" ht="15.95" customHeight="1" thickBot="1">
      <c r="B151" s="67" t="s">
        <v>254</v>
      </c>
      <c r="C151" s="14" t="s">
        <v>262</v>
      </c>
      <c r="D151" s="14"/>
      <c r="E151" s="17"/>
      <c r="F151" s="85">
        <v>8</v>
      </c>
      <c r="G151" s="119"/>
      <c r="H151" s="62">
        <f t="shared" si="38"/>
        <v>0</v>
      </c>
    </row>
    <row r="152" spans="2:8" ht="15.95" customHeight="1" thickBot="1">
      <c r="B152" s="67" t="s">
        <v>255</v>
      </c>
      <c r="C152" s="14" t="s">
        <v>262</v>
      </c>
      <c r="D152" s="14"/>
      <c r="E152" s="17"/>
      <c r="F152" s="85">
        <v>8</v>
      </c>
      <c r="G152" s="119"/>
      <c r="H152" s="62">
        <f t="shared" si="38"/>
        <v>0</v>
      </c>
    </row>
    <row r="153" spans="2:8" ht="15.95" customHeight="1" thickBot="1">
      <c r="B153" s="67" t="s">
        <v>256</v>
      </c>
      <c r="C153" s="14" t="s">
        <v>262</v>
      </c>
      <c r="D153" s="14"/>
      <c r="E153" s="110"/>
      <c r="F153" s="85">
        <v>4</v>
      </c>
      <c r="G153" s="119"/>
      <c r="H153" s="61">
        <f t="shared" ref="H153:H158" si="39">SUM((F153*G153))</f>
        <v>0</v>
      </c>
    </row>
    <row r="154" spans="2:8" ht="15.95" customHeight="1" thickBot="1">
      <c r="B154" s="67" t="s">
        <v>257</v>
      </c>
      <c r="C154" s="14" t="s">
        <v>262</v>
      </c>
      <c r="D154" s="14"/>
      <c r="E154" s="8"/>
      <c r="F154" s="85">
        <v>10</v>
      </c>
      <c r="G154" s="119"/>
      <c r="H154" s="61">
        <f t="shared" si="39"/>
        <v>0</v>
      </c>
    </row>
    <row r="155" spans="2:8" ht="15.95" customHeight="1" thickBot="1">
      <c r="B155" s="67" t="s">
        <v>258</v>
      </c>
      <c r="C155" s="14" t="s">
        <v>262</v>
      </c>
      <c r="D155" s="14"/>
      <c r="E155" s="8"/>
      <c r="F155" s="85">
        <v>9</v>
      </c>
      <c r="G155" s="119"/>
      <c r="H155" s="61">
        <f t="shared" si="39"/>
        <v>0</v>
      </c>
    </row>
    <row r="156" spans="2:8" ht="15.95" customHeight="1" thickBot="1">
      <c r="B156" s="67" t="s">
        <v>259</v>
      </c>
      <c r="C156" s="14" t="s">
        <v>262</v>
      </c>
      <c r="D156" s="14"/>
      <c r="E156" s="8"/>
      <c r="F156" s="85">
        <v>2</v>
      </c>
      <c r="G156" s="119"/>
      <c r="H156" s="61">
        <f t="shared" si="39"/>
        <v>0</v>
      </c>
    </row>
    <row r="157" spans="2:8" ht="15.95" customHeight="1" thickBot="1">
      <c r="B157" s="67" t="s">
        <v>260</v>
      </c>
      <c r="C157" s="14" t="s">
        <v>262</v>
      </c>
      <c r="D157" s="14"/>
      <c r="E157" s="8"/>
      <c r="F157" s="85">
        <v>2</v>
      </c>
      <c r="G157" s="119"/>
      <c r="H157" s="61">
        <f t="shared" si="39"/>
        <v>0</v>
      </c>
    </row>
    <row r="158" spans="2:8" ht="15.95" customHeight="1" thickBot="1">
      <c r="B158" s="112" t="s">
        <v>261</v>
      </c>
      <c r="C158" s="113" t="s">
        <v>262</v>
      </c>
      <c r="D158" s="113"/>
      <c r="E158" s="80"/>
      <c r="F158" s="82">
        <v>1</v>
      </c>
      <c r="G158" s="119"/>
      <c r="H158" s="81">
        <f t="shared" si="39"/>
        <v>0</v>
      </c>
    </row>
    <row r="159" spans="2:8" ht="15.95" customHeight="1" thickBot="1">
      <c r="H159" s="116">
        <f>SUM(H136:H158)</f>
        <v>0</v>
      </c>
    </row>
    <row r="160" spans="2:8" ht="15.95" customHeight="1" thickBot="1"/>
    <row r="161" spans="1:12" ht="15.95" customHeight="1" thickBot="1">
      <c r="B161" s="79" t="s">
        <v>330</v>
      </c>
      <c r="C161" s="21" t="s">
        <v>334</v>
      </c>
      <c r="D161" s="21" t="s">
        <v>383</v>
      </c>
      <c r="E161" s="115"/>
      <c r="F161" s="35">
        <v>1</v>
      </c>
      <c r="G161" s="22"/>
      <c r="H161" s="60">
        <f>SUM(F161*G161)</f>
        <v>0</v>
      </c>
      <c r="J161" s="117"/>
      <c r="K161" s="109"/>
    </row>
    <row r="162" spans="1:12" ht="15.95" customHeight="1" thickBot="1">
      <c r="B162" s="79" t="s">
        <v>331</v>
      </c>
      <c r="C162" s="118" t="s">
        <v>335</v>
      </c>
      <c r="D162" s="118" t="s">
        <v>382</v>
      </c>
      <c r="E162" s="17"/>
      <c r="F162" s="85">
        <v>1</v>
      </c>
      <c r="G162" s="111"/>
      <c r="H162" s="62">
        <f t="shared" ref="H162:H167" si="40">SUM((F162*G162))</f>
        <v>0</v>
      </c>
    </row>
    <row r="163" spans="1:12" ht="15.95" customHeight="1" thickBot="1">
      <c r="B163" s="79" t="s">
        <v>352</v>
      </c>
      <c r="C163" s="118" t="s">
        <v>337</v>
      </c>
      <c r="D163" s="118" t="s">
        <v>336</v>
      </c>
      <c r="E163" s="8"/>
      <c r="F163" s="85">
        <v>1</v>
      </c>
      <c r="G163" s="111"/>
      <c r="H163" s="62">
        <f t="shared" ref="H163:H164" si="41">SUM((F163*G163))</f>
        <v>0</v>
      </c>
      <c r="K163" s="109"/>
    </row>
    <row r="164" spans="1:12" ht="15.95" customHeight="1" thickBot="1">
      <c r="B164" s="79" t="s">
        <v>332</v>
      </c>
      <c r="C164" s="118" t="s">
        <v>346</v>
      </c>
      <c r="D164" s="118" t="s">
        <v>384</v>
      </c>
      <c r="E164" s="17"/>
      <c r="F164" s="85">
        <v>1</v>
      </c>
      <c r="G164" s="111"/>
      <c r="H164" s="62">
        <f t="shared" si="41"/>
        <v>0</v>
      </c>
    </row>
    <row r="165" spans="1:12" ht="15.95" customHeight="1" thickBot="1">
      <c r="B165" s="79" t="s">
        <v>353</v>
      </c>
      <c r="C165" s="118" t="s">
        <v>338</v>
      </c>
      <c r="D165" s="118" t="s">
        <v>385</v>
      </c>
      <c r="E165" s="17"/>
      <c r="F165" s="85">
        <v>1</v>
      </c>
      <c r="G165" s="111"/>
      <c r="H165" s="62">
        <f t="shared" si="40"/>
        <v>0</v>
      </c>
      <c r="K165" s="109"/>
    </row>
    <row r="166" spans="1:12" ht="15.95" customHeight="1" thickBot="1">
      <c r="B166" s="79" t="s">
        <v>333</v>
      </c>
      <c r="C166" s="118" t="s">
        <v>339</v>
      </c>
      <c r="D166" s="118" t="s">
        <v>347</v>
      </c>
      <c r="E166" s="8"/>
      <c r="F166" s="85">
        <v>2</v>
      </c>
      <c r="G166" s="111"/>
      <c r="H166" s="62">
        <f t="shared" si="40"/>
        <v>0</v>
      </c>
      <c r="K166" s="109"/>
    </row>
    <row r="167" spans="1:12" ht="15.95" customHeight="1" thickBot="1">
      <c r="B167" s="79" t="s">
        <v>354</v>
      </c>
      <c r="C167" s="118" t="s">
        <v>356</v>
      </c>
      <c r="D167" s="113" t="s">
        <v>355</v>
      </c>
      <c r="E167" s="80"/>
      <c r="F167" s="82">
        <v>1</v>
      </c>
      <c r="G167" s="114"/>
      <c r="H167" s="62">
        <f t="shared" si="40"/>
        <v>0</v>
      </c>
      <c r="K167" s="109"/>
    </row>
    <row r="168" spans="1:12" ht="15.95" customHeight="1" thickBot="1">
      <c r="H168" s="116">
        <f>SUM(H161:H167)</f>
        <v>0</v>
      </c>
    </row>
    <row r="169" spans="1:12" ht="15.95" customHeight="1" thickBot="1"/>
    <row r="170" spans="1:12" ht="15.95" customHeight="1" thickBot="1">
      <c r="G170" s="86" t="s">
        <v>263</v>
      </c>
      <c r="H170" s="83">
        <f>SUM(H159+H133+H168)</f>
        <v>0</v>
      </c>
    </row>
    <row r="171" spans="1:12" ht="15.95" customHeight="1"/>
    <row r="172" spans="1:12" ht="15.95" customHeight="1"/>
    <row r="173" spans="1:12" ht="15.95" customHeight="1">
      <c r="B173" s="52"/>
      <c r="C173" s="52"/>
      <c r="D173" s="52"/>
      <c r="E173" s="52"/>
      <c r="F173" s="52"/>
      <c r="G173" s="52"/>
      <c r="H173" s="52"/>
    </row>
    <row r="174" spans="1:12" ht="15.95" customHeight="1">
      <c r="A174" s="52"/>
      <c r="B174" s="120"/>
      <c r="C174" s="92"/>
      <c r="D174" s="92"/>
      <c r="E174" s="121"/>
      <c r="F174" s="94"/>
      <c r="G174" s="122"/>
      <c r="H174" s="123"/>
      <c r="I174" s="52"/>
      <c r="J174" s="52"/>
      <c r="K174" s="124"/>
      <c r="L174" s="52"/>
    </row>
    <row r="175" spans="1:12" ht="12.75" customHeight="1">
      <c r="B175" s="52"/>
      <c r="C175" s="52"/>
      <c r="D175" s="52"/>
      <c r="E175" s="52"/>
      <c r="F175" s="52"/>
      <c r="G175" s="52"/>
      <c r="H175" s="52"/>
    </row>
    <row r="176" spans="1:12" ht="12.75" customHeight="1">
      <c r="B176" s="52"/>
      <c r="C176" s="52"/>
      <c r="D176" s="52"/>
      <c r="E176" s="52"/>
      <c r="F176" s="52"/>
      <c r="G176" s="52"/>
      <c r="H176" s="52"/>
    </row>
  </sheetData>
  <mergeCells count="2">
    <mergeCell ref="C3:C4"/>
    <mergeCell ref="C134:C135"/>
  </mergeCells>
  <pageMargins left="0.33" right="0.23" top="0.78740157480314965" bottom="0.78740157480314965" header="0.31496062992125984" footer="0.31496062992125984"/>
  <pageSetup paperSize="9" scale="9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FF</vt:lpstr>
      <vt:lpstr>List1</vt:lpstr>
      <vt:lpstr>FF!Oblast_tisku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</dc:creator>
  <cp:lastModifiedBy>oba2</cp:lastModifiedBy>
  <cp:lastPrinted>2013-10-17T21:31:01Z</cp:lastPrinted>
  <dcterms:created xsi:type="dcterms:W3CDTF">2013-07-09T07:41:36Z</dcterms:created>
  <dcterms:modified xsi:type="dcterms:W3CDTF">2014-01-27T21:46:26Z</dcterms:modified>
</cp:coreProperties>
</file>