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60" windowWidth="20730" windowHeight="11760" activeTab="0"/>
  </bookViews>
  <sheets>
    <sheet name="Finální specifikace" sheetId="1" r:id="rId1"/>
  </sheets>
  <definedNames/>
  <calcPr calcId="145621"/>
</workbook>
</file>

<file path=xl/sharedStrings.xml><?xml version="1.0" encoding="utf-8"?>
<sst xmlns="http://schemas.openxmlformats.org/spreadsheetml/2006/main" count="145" uniqueCount="82">
  <si>
    <t>Název položky</t>
  </si>
  <si>
    <t>4/4</t>
  </si>
  <si>
    <t xml:space="preserve">Roll-up o Univerzitním centru podpory </t>
  </si>
  <si>
    <t>4/0</t>
  </si>
  <si>
    <t>Letáky UCP na každou fakultu</t>
  </si>
  <si>
    <t>Leták pro osoby se zrakovým postižením</t>
  </si>
  <si>
    <t>Leták pro osoby se sluchovým postižením</t>
  </si>
  <si>
    <t>Leták pro osoby se specifickou poruchou učení</t>
  </si>
  <si>
    <t>Leták pro osoby se psychickými poruchami nebo s chronickým somatickým onemocněním</t>
  </si>
  <si>
    <t>850 x 2150 mm včetně mechaniky</t>
  </si>
  <si>
    <t>Počet nakupovaných   fotografií:</t>
  </si>
  <si>
    <t xml:space="preserve">Grafický návrh dodavatele:  </t>
  </si>
  <si>
    <t>Vazba:</t>
  </si>
  <si>
    <t>Papír:</t>
  </si>
  <si>
    <t>Barevnost:</t>
  </si>
  <si>
    <t>Počet lomů:</t>
  </si>
  <si>
    <t>Celková cena</t>
  </si>
  <si>
    <t>150 g/m2 matná křída</t>
  </si>
  <si>
    <t>350 g/m2 lesklá křída</t>
  </si>
  <si>
    <t>0</t>
  </si>
  <si>
    <t>Informační kartička o UCP</t>
  </si>
  <si>
    <t>ANO - 3 návrhy</t>
  </si>
  <si>
    <t>0 (dodáme vlastní)</t>
  </si>
  <si>
    <t>1</t>
  </si>
  <si>
    <t>Prezentační papírové desky s chlopněmi na infomateriály</t>
  </si>
  <si>
    <t>křída lesklá (250g)</t>
  </si>
  <si>
    <t>Počet stran:</t>
  </si>
  <si>
    <t>Obálka 250 g/m2 lesklá křída, vnitřní stránky 100 g/m2, matná křída</t>
  </si>
  <si>
    <t>V1/V2</t>
  </si>
  <si>
    <t>48 bez obálky</t>
  </si>
  <si>
    <t xml:space="preserve">Výsledný formát A5 na šíř </t>
  </si>
  <si>
    <t xml:space="preserve">A3 </t>
  </si>
  <si>
    <t>Počet a termíny vydání  (vždy s aktualizací obrázků a/nebo textů)</t>
  </si>
  <si>
    <t xml:space="preserve">1: 31.10.2013, 2: 31.1.2013, 3: 30.5.2014, 4:31.8.2014       </t>
  </si>
  <si>
    <t>Výsledný formát:</t>
  </si>
  <si>
    <t>PVC materiál pro roll-up systémy</t>
  </si>
  <si>
    <t>Vychází z roll-upu</t>
  </si>
  <si>
    <t xml:space="preserve">1: 31.10.2013, 2: 31.1.2013, 3: 30.5.2014, 4:31.8.2014  </t>
  </si>
  <si>
    <t xml:space="preserve">ANO - 3 návrhy včetně výsekové formy </t>
  </si>
  <si>
    <t>A5</t>
  </si>
  <si>
    <t>40 bez obálky</t>
  </si>
  <si>
    <t xml:space="preserve">Informační  brožura o UCP s měsíčním kalendářem 2014 </t>
  </si>
  <si>
    <t>A6 - měsíční, 1 strana, půl měsíce, 12 měsíců + následující leden</t>
  </si>
  <si>
    <t>Obálka 350 g/m2 lesklá křída vnitřní stránky 115 g/m2 grafický papír</t>
  </si>
  <si>
    <t>A5+ (155 × 220 mm) na šíř</t>
  </si>
  <si>
    <t>Poznámka:</t>
  </si>
  <si>
    <t>Data:</t>
  </si>
  <si>
    <t>text, fotografie</t>
  </si>
  <si>
    <t>Leták pro osoby s pohybovým postižením</t>
  </si>
  <si>
    <t>Publikace o UJEP s informacemi pro studenty UJEP a uchazeče o studium se specifickými vzdělávacími potřebami</t>
  </si>
  <si>
    <t>Informační plakát o UCP na každou katedru</t>
  </si>
  <si>
    <t>Inforamční plakát bude "zmenšeninou" roll-upu o UCP</t>
  </si>
  <si>
    <t>Tento materiál musí vyhovovat zásadám pro úpravy tištěného textu pro osoby se zrakovým postižením. Grafický návrh a sazba bude konzultována s interní poradkyní. Vazbu preferujeme V1, pokud by to však bylo nutné z technologického hlediska, není problémem vazba V2.</t>
  </si>
  <si>
    <t>Grafický návrh tohoto i ostatních letáků by měl korespondovat s grafikou publikace o UJEP, tzn. Využít stejné prvky, font apod.</t>
  </si>
  <si>
    <t>85 x 55 mm</t>
  </si>
  <si>
    <t>Maximální cena za kus (bez DPH):</t>
  </si>
  <si>
    <t>Maximální cena celkem (bez DPH):</t>
  </si>
  <si>
    <t>Celkem počet kusů:</t>
  </si>
  <si>
    <t>počet kusů v jednotlivých vydáních:</t>
  </si>
  <si>
    <t>počet vydání</t>
  </si>
  <si>
    <t>Cena s DPH</t>
  </si>
  <si>
    <t>4/1</t>
  </si>
  <si>
    <t>1: 30.11.2013, 2: 31.8.2014</t>
  </si>
  <si>
    <t>Vkládací desky budou orientovány na šíř, "hřbet" bude nahoře, vkládací kapsa se zámkem (3 chlopně s výsekem)</t>
  </si>
  <si>
    <t>Na vnitřní straně kartičky bude místo pro poznámky (tabulka, řádkování apod.)</t>
  </si>
  <si>
    <t>V informační brožuře budou kromě měsíčního kalendáře  listy s informacemi o UCP a několik prázdných listů na poznámky (rastr, řádkování a pod.)</t>
  </si>
  <si>
    <t>Příloha č. 1 - podrobná specifikace</t>
  </si>
  <si>
    <t>Položka</t>
  </si>
  <si>
    <t>1A</t>
  </si>
  <si>
    <t>1B</t>
  </si>
  <si>
    <t>1C</t>
  </si>
  <si>
    <t>1D</t>
  </si>
  <si>
    <t>1E</t>
  </si>
  <si>
    <t>1F</t>
  </si>
  <si>
    <t>1G</t>
  </si>
  <si>
    <t>1H</t>
  </si>
  <si>
    <t>1I</t>
  </si>
  <si>
    <t>1J</t>
  </si>
  <si>
    <t>1K</t>
  </si>
  <si>
    <t>1L</t>
  </si>
  <si>
    <t>Cena celkem bez DPH (dopní uchazeč)</t>
  </si>
  <si>
    <t>Cena celkem bez DPH (doplní uchazeč)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</si>
</sst>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4" fillId="0" borderId="2" xfId="0" applyFont="1" applyBorder="1" applyAlignment="1">
      <alignment horizontal="justify" wrapText="1"/>
    </xf>
    <xf numFmtId="0" fontId="3" fillId="0" borderId="2" xfId="0" applyFont="1" applyBorder="1" applyAlignment="1">
      <alignment horizontal="justify" wrapText="1"/>
    </xf>
    <xf numFmtId="0" fontId="3" fillId="0" borderId="2" xfId="0" applyFont="1" applyFill="1" applyBorder="1" applyAlignment="1">
      <alignment horizontal="justify" wrapText="1"/>
    </xf>
    <xf numFmtId="14" fontId="6" fillId="2" borderId="3" xfId="0" applyNumberFormat="1" applyFont="1" applyFill="1" applyBorder="1" applyAlignment="1">
      <alignment horizontal="justify" wrapText="1"/>
    </xf>
    <xf numFmtId="0" fontId="6" fillId="2" borderId="3" xfId="0" applyFont="1" applyFill="1" applyBorder="1" applyAlignment="1">
      <alignment horizontal="justify" wrapText="1"/>
    </xf>
    <xf numFmtId="49" fontId="6" fillId="2" borderId="3" xfId="0" applyNumberFormat="1" applyFont="1" applyFill="1" applyBorder="1" applyAlignment="1">
      <alignment horizontal="justify" wrapText="1"/>
    </xf>
    <xf numFmtId="164" fontId="6" fillId="2" borderId="3" xfId="0" applyNumberFormat="1" applyFont="1" applyFill="1" applyBorder="1" applyAlignment="1">
      <alignment horizontal="justify" wrapText="1"/>
    </xf>
    <xf numFmtId="14" fontId="6" fillId="3" borderId="4" xfId="0" applyNumberFormat="1" applyFont="1" applyFill="1" applyBorder="1" applyAlignment="1">
      <alignment horizontal="justify" wrapText="1"/>
    </xf>
    <xf numFmtId="0" fontId="6" fillId="3" borderId="4" xfId="0" applyFont="1" applyFill="1" applyBorder="1" applyAlignment="1">
      <alignment horizontal="justify" wrapText="1"/>
    </xf>
    <xf numFmtId="49" fontId="6" fillId="3" borderId="4" xfId="0" applyNumberFormat="1" applyFont="1" applyFill="1" applyBorder="1" applyAlignment="1">
      <alignment horizontal="justify" wrapText="1"/>
    </xf>
    <xf numFmtId="14" fontId="6" fillId="4" borderId="4" xfId="0" applyNumberFormat="1" applyFont="1" applyFill="1" applyBorder="1" applyAlignment="1">
      <alignment horizontal="justify" wrapText="1"/>
    </xf>
    <xf numFmtId="0" fontId="6" fillId="4" borderId="4" xfId="0" applyFont="1" applyFill="1" applyBorder="1" applyAlignment="1">
      <alignment horizontal="justify" wrapText="1"/>
    </xf>
    <xf numFmtId="49" fontId="6" fillId="4" borderId="4" xfId="0" applyNumberFormat="1" applyFont="1" applyFill="1" applyBorder="1" applyAlignment="1">
      <alignment horizontal="justify" wrapText="1"/>
    </xf>
    <xf numFmtId="14" fontId="6" fillId="5" borderId="4" xfId="0" applyNumberFormat="1" applyFont="1" applyFill="1" applyBorder="1" applyAlignment="1">
      <alignment horizontal="justify" wrapText="1"/>
    </xf>
    <xf numFmtId="0" fontId="6" fillId="5" borderId="4" xfId="0" applyFont="1" applyFill="1" applyBorder="1" applyAlignment="1">
      <alignment horizontal="justify" wrapText="1"/>
    </xf>
    <xf numFmtId="49" fontId="6" fillId="5" borderId="4" xfId="0" applyNumberFormat="1" applyFont="1" applyFill="1" applyBorder="1" applyAlignment="1">
      <alignment horizontal="justify" wrapText="1"/>
    </xf>
    <xf numFmtId="14" fontId="6" fillId="0" borderId="4" xfId="0" applyNumberFormat="1" applyFont="1" applyBorder="1" applyAlignment="1">
      <alignment horizontal="justify" wrapText="1"/>
    </xf>
    <xf numFmtId="0" fontId="6" fillId="0" borderId="4" xfId="0" applyFont="1" applyBorder="1" applyAlignment="1">
      <alignment horizontal="justify" wrapText="1"/>
    </xf>
    <xf numFmtId="0" fontId="6" fillId="0" borderId="4" xfId="0" applyFont="1" applyBorder="1"/>
    <xf numFmtId="49" fontId="6" fillId="0" borderId="4" xfId="0" applyNumberFormat="1" applyFont="1" applyBorder="1" applyAlignment="1">
      <alignment horizontal="justify" wrapText="1"/>
    </xf>
    <xf numFmtId="14" fontId="6" fillId="0" borderId="5" xfId="0" applyNumberFormat="1" applyFont="1" applyBorder="1" applyAlignment="1">
      <alignment horizontal="justify" wrapText="1"/>
    </xf>
    <xf numFmtId="0" fontId="6" fillId="0" borderId="5" xfId="0" applyFont="1" applyBorder="1" applyAlignment="1">
      <alignment horizontal="justify" wrapText="1"/>
    </xf>
    <xf numFmtId="49" fontId="6" fillId="0" borderId="5" xfId="0" applyNumberFormat="1" applyFont="1" applyBorder="1" applyAlignment="1">
      <alignment horizontal="justify" wrapText="1"/>
    </xf>
    <xf numFmtId="1" fontId="0" fillId="0" borderId="0" xfId="0" applyNumberFormat="1" applyFont="1"/>
    <xf numFmtId="1" fontId="0" fillId="0" borderId="0" xfId="0" applyNumberFormat="1"/>
    <xf numFmtId="1" fontId="4" fillId="0" borderId="6" xfId="0" applyNumberFormat="1" applyFont="1" applyBorder="1" applyAlignment="1">
      <alignment horizontal="justify" wrapText="1"/>
    </xf>
    <xf numFmtId="0" fontId="3" fillId="0" borderId="6" xfId="0" applyFont="1" applyBorder="1" applyAlignment="1">
      <alignment horizontal="justify" wrapText="1"/>
    </xf>
    <xf numFmtId="0" fontId="6" fillId="0" borderId="0" xfId="0" applyFont="1" applyFill="1" applyBorder="1" applyAlignment="1">
      <alignment horizontal="justify" wrapText="1"/>
    </xf>
    <xf numFmtId="1" fontId="3" fillId="0" borderId="6" xfId="0" applyNumberFormat="1" applyFont="1" applyBorder="1" applyAlignment="1">
      <alignment horizontal="left" wrapText="1"/>
    </xf>
    <xf numFmtId="1" fontId="6" fillId="0" borderId="4" xfId="0" applyNumberFormat="1" applyFont="1" applyFill="1" applyBorder="1" applyAlignment="1">
      <alignment horizontal="justify" wrapText="1"/>
    </xf>
    <xf numFmtId="0" fontId="6" fillId="0" borderId="4" xfId="0" applyFont="1" applyFill="1" applyBorder="1" applyAlignment="1">
      <alignment horizontal="justify" wrapText="1"/>
    </xf>
    <xf numFmtId="1" fontId="6" fillId="0" borderId="5" xfId="0" applyNumberFormat="1" applyFont="1" applyFill="1" applyBorder="1" applyAlignment="1">
      <alignment horizontal="justify" wrapText="1"/>
    </xf>
    <xf numFmtId="0" fontId="6" fillId="0" borderId="5" xfId="0" applyFont="1" applyFill="1" applyBorder="1" applyAlignment="1">
      <alignment horizontal="justify" wrapText="1"/>
    </xf>
    <xf numFmtId="164" fontId="6" fillId="2" borderId="6" xfId="0" applyNumberFormat="1" applyFont="1" applyFill="1" applyBorder="1"/>
    <xf numFmtId="164" fontId="6" fillId="2" borderId="4" xfId="0" applyNumberFormat="1" applyFont="1" applyFill="1" applyBorder="1"/>
    <xf numFmtId="1" fontId="6" fillId="2" borderId="3" xfId="0" applyNumberFormat="1" applyFont="1" applyFill="1" applyBorder="1" applyAlignment="1">
      <alignment horizontal="justify" wrapText="1"/>
    </xf>
    <xf numFmtId="164" fontId="6" fillId="2" borderId="4" xfId="0" applyNumberFormat="1" applyFont="1" applyFill="1" applyBorder="1" applyAlignment="1">
      <alignment horizontal="justify" wrapText="1"/>
    </xf>
    <xf numFmtId="164" fontId="6" fillId="2" borderId="5" xfId="0" applyNumberFormat="1" applyFont="1" applyFill="1" applyBorder="1" applyAlignment="1">
      <alignment horizontal="justify" wrapText="1"/>
    </xf>
    <xf numFmtId="1" fontId="6" fillId="3" borderId="4" xfId="0" applyNumberFormat="1" applyFont="1" applyFill="1" applyBorder="1" applyAlignment="1">
      <alignment horizontal="justify" wrapText="1"/>
    </xf>
    <xf numFmtId="1" fontId="6" fillId="5" borderId="4" xfId="0" applyNumberFormat="1" applyFont="1" applyFill="1" applyBorder="1" applyAlignment="1">
      <alignment horizontal="justify" wrapText="1"/>
    </xf>
    <xf numFmtId="1" fontId="6" fillId="4" borderId="4" xfId="0" applyNumberFormat="1" applyFont="1" applyFill="1" applyBorder="1" applyAlignment="1">
      <alignment horizontal="justify" wrapText="1"/>
    </xf>
    <xf numFmtId="164" fontId="6" fillId="2" borderId="7" xfId="0" applyNumberFormat="1" applyFont="1" applyFill="1" applyBorder="1"/>
    <xf numFmtId="164" fontId="2" fillId="0" borderId="8" xfId="0" applyNumberFormat="1" applyFont="1" applyBorder="1"/>
    <xf numFmtId="1" fontId="6" fillId="0" borderId="4" xfId="0" applyNumberFormat="1" applyFont="1" applyBorder="1" applyAlignment="1">
      <alignment horizontal="justify" wrapText="1"/>
    </xf>
    <xf numFmtId="1" fontId="6" fillId="0" borderId="5" xfId="0" applyNumberFormat="1" applyFont="1" applyBorder="1" applyAlignment="1">
      <alignment horizontal="justify" wrapText="1"/>
    </xf>
    <xf numFmtId="49" fontId="6" fillId="6" borderId="4" xfId="0" applyNumberFormat="1" applyFont="1" applyFill="1" applyBorder="1" applyAlignment="1">
      <alignment horizontal="justify" wrapText="1"/>
    </xf>
    <xf numFmtId="0" fontId="2" fillId="0" borderId="9" xfId="0" applyFont="1" applyBorder="1"/>
    <xf numFmtId="0" fontId="7" fillId="0" borderId="8" xfId="0" applyFont="1" applyFill="1" applyBorder="1" applyAlignment="1">
      <alignment horizontal="left" wrapText="1"/>
    </xf>
    <xf numFmtId="0" fontId="8" fillId="0" borderId="0" xfId="0" applyFont="1"/>
    <xf numFmtId="0" fontId="3" fillId="0" borderId="10" xfId="0" applyFont="1" applyBorder="1" applyAlignment="1">
      <alignment horizontal="justify" wrapText="1"/>
    </xf>
    <xf numFmtId="0" fontId="5" fillId="2" borderId="11" xfId="0" applyFont="1" applyFill="1" applyBorder="1" applyAlignment="1">
      <alignment horizontal="left" wrapText="1"/>
    </xf>
    <xf numFmtId="0" fontId="6" fillId="3" borderId="12" xfId="0" applyFont="1" applyFill="1" applyBorder="1" applyAlignment="1">
      <alignment horizontal="left" wrapText="1"/>
    </xf>
    <xf numFmtId="0" fontId="6" fillId="4" borderId="12" xfId="0" applyFont="1" applyFill="1" applyBorder="1" applyAlignment="1">
      <alignment horizontal="left" wrapText="1"/>
    </xf>
    <xf numFmtId="0" fontId="6" fillId="5" borderId="12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2" fillId="0" borderId="8" xfId="0" applyFont="1" applyBorder="1"/>
    <xf numFmtId="0" fontId="3" fillId="0" borderId="17" xfId="0" applyFont="1" applyBorder="1" applyAlignment="1">
      <alignment horizontal="justify" wrapText="1"/>
    </xf>
    <xf numFmtId="164" fontId="6" fillId="2" borderId="18" xfId="0" applyNumberFormat="1" applyFont="1" applyFill="1" applyBorder="1" applyAlignment="1">
      <alignment horizontal="justify" wrapText="1"/>
    </xf>
    <xf numFmtId="164" fontId="6" fillId="3" borderId="19" xfId="0" applyNumberFormat="1" applyFont="1" applyFill="1" applyBorder="1" applyAlignment="1">
      <alignment horizontal="justify" wrapText="1"/>
    </xf>
    <xf numFmtId="164" fontId="6" fillId="4" borderId="19" xfId="0" applyNumberFormat="1" applyFont="1" applyFill="1" applyBorder="1" applyAlignment="1">
      <alignment horizontal="justify" wrapText="1"/>
    </xf>
    <xf numFmtId="164" fontId="6" fillId="5" borderId="19" xfId="0" applyNumberFormat="1" applyFont="1" applyFill="1" applyBorder="1" applyAlignment="1">
      <alignment horizontal="justify" wrapText="1"/>
    </xf>
    <xf numFmtId="164" fontId="6" fillId="0" borderId="19" xfId="0" applyNumberFormat="1" applyFont="1" applyBorder="1" applyAlignment="1">
      <alignment horizontal="justify" wrapText="1"/>
    </xf>
    <xf numFmtId="164" fontId="6" fillId="0" borderId="20" xfId="0" applyNumberFormat="1" applyFont="1" applyBorder="1" applyAlignment="1">
      <alignment horizontal="justify" wrapText="1"/>
    </xf>
    <xf numFmtId="0" fontId="2" fillId="0" borderId="21" xfId="0" applyFont="1" applyFill="1" applyBorder="1" applyAlignment="1">
      <alignment horizontal="left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7" borderId="24" xfId="0" applyFill="1" applyBorder="1" applyAlignment="1">
      <alignment wrapText="1"/>
    </xf>
    <xf numFmtId="0" fontId="0" fillId="7" borderId="25" xfId="0" applyFill="1" applyBorder="1" applyAlignment="1">
      <alignment wrapText="1"/>
    </xf>
    <xf numFmtId="0" fontId="0" fillId="7" borderId="26" xfId="0" applyFill="1" applyBorder="1" applyAlignment="1">
      <alignment wrapText="1"/>
    </xf>
    <xf numFmtId="0" fontId="0" fillId="7" borderId="27" xfId="0" applyFill="1" applyBorder="1" applyAlignment="1">
      <alignment wrapText="1"/>
    </xf>
    <xf numFmtId="0" fontId="2" fillId="8" borderId="28" xfId="0" applyFont="1" applyFill="1" applyBorder="1" applyAlignment="1">
      <alignment wrapText="1"/>
    </xf>
    <xf numFmtId="0" fontId="2" fillId="8" borderId="29" xfId="0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438150</xdr:colOff>
      <xdr:row>0</xdr:row>
      <xdr:rowOff>161925</xdr:rowOff>
    </xdr:from>
    <xdr:to>
      <xdr:col>12</xdr:col>
      <xdr:colOff>1114425</xdr:colOff>
      <xdr:row>6</xdr:row>
      <xdr:rowOff>76200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161925"/>
          <a:ext cx="7658100" cy="10572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tabSelected="1" workbookViewId="0" topLeftCell="A4">
      <selection activeCell="T10" sqref="T10"/>
    </sheetView>
  </sheetViews>
  <sheetFormatPr defaultColWidth="9.140625" defaultRowHeight="15"/>
  <cols>
    <col min="1" max="1" width="9.140625" style="1" customWidth="1"/>
    <col min="2" max="2" width="31.140625" style="0" customWidth="1"/>
    <col min="3" max="3" width="25.00390625" style="0" customWidth="1"/>
    <col min="4" max="4" width="13.00390625" style="1" customWidth="1"/>
    <col min="5" max="5" width="7.140625" style="29" customWidth="1"/>
    <col min="6" max="6" width="12.421875" style="29" customWidth="1"/>
    <col min="7" max="7" width="7.8515625" style="1" customWidth="1"/>
    <col min="8" max="8" width="13.28125" style="1" customWidth="1"/>
    <col min="9" max="9" width="12.8515625" style="0" customWidth="1"/>
    <col min="10" max="10" width="13.8515625" style="0" customWidth="1"/>
    <col min="11" max="11" width="15.7109375" style="0" customWidth="1"/>
    <col min="12" max="12" width="8.57421875" style="1" customWidth="1"/>
    <col min="13" max="13" width="18.28125" style="0" customWidth="1"/>
    <col min="14" max="14" width="10.421875" style="0" customWidth="1"/>
    <col min="15" max="15" width="7.8515625" style="1" customWidth="1"/>
    <col min="16" max="16" width="15.140625" style="0" customWidth="1"/>
    <col min="17" max="17" width="16.00390625" style="0" customWidth="1"/>
    <col min="18" max="18" width="48.421875" style="1" bestFit="1" customWidth="1"/>
    <col min="19" max="19" width="11.7109375" style="0" customWidth="1"/>
    <col min="20" max="20" width="11.421875" style="0" customWidth="1"/>
  </cols>
  <sheetData>
    <row r="1" spans="5:6" s="1" customFormat="1" ht="15">
      <c r="E1" s="29"/>
      <c r="F1" s="29"/>
    </row>
    <row r="2" spans="5:6" s="1" customFormat="1" ht="15">
      <c r="E2" s="29"/>
      <c r="F2" s="29"/>
    </row>
    <row r="3" spans="5:6" s="1" customFormat="1" ht="15">
      <c r="E3" s="29"/>
      <c r="F3" s="29"/>
    </row>
    <row r="4" spans="5:6" s="1" customFormat="1" ht="15">
      <c r="E4" s="29"/>
      <c r="F4" s="29"/>
    </row>
    <row r="5" spans="5:6" s="1" customFormat="1" ht="15">
      <c r="E5" s="29"/>
      <c r="F5" s="29"/>
    </row>
    <row r="6" spans="5:6" s="1" customFormat="1" ht="15">
      <c r="E6" s="29"/>
      <c r="F6" s="29"/>
    </row>
    <row r="7" spans="5:6" s="1" customFormat="1" ht="15">
      <c r="E7" s="29"/>
      <c r="F7" s="29"/>
    </row>
    <row r="8" spans="5:8" s="1" customFormat="1" ht="19.5" thickBot="1">
      <c r="E8" s="29"/>
      <c r="F8" s="29"/>
      <c r="H8" s="53" t="s">
        <v>66</v>
      </c>
    </row>
    <row r="9" spans="1:20" ht="57" customHeight="1" thickBot="1">
      <c r="A9" s="64" t="s">
        <v>67</v>
      </c>
      <c r="B9" s="54" t="s">
        <v>0</v>
      </c>
      <c r="C9" s="5" t="s">
        <v>32</v>
      </c>
      <c r="D9" s="5" t="s">
        <v>46</v>
      </c>
      <c r="E9" s="30" t="s">
        <v>59</v>
      </c>
      <c r="F9" s="33" t="s">
        <v>58</v>
      </c>
      <c r="G9" s="31" t="s">
        <v>57</v>
      </c>
      <c r="H9" s="6" t="s">
        <v>26</v>
      </c>
      <c r="I9" s="5" t="s">
        <v>11</v>
      </c>
      <c r="J9" s="6" t="s">
        <v>10</v>
      </c>
      <c r="K9" s="6" t="s">
        <v>34</v>
      </c>
      <c r="L9" s="6" t="s">
        <v>12</v>
      </c>
      <c r="M9" s="6" t="s">
        <v>13</v>
      </c>
      <c r="N9" s="6" t="s">
        <v>14</v>
      </c>
      <c r="O9" s="6" t="s">
        <v>15</v>
      </c>
      <c r="P9" s="31" t="s">
        <v>55</v>
      </c>
      <c r="Q9" s="7" t="s">
        <v>56</v>
      </c>
      <c r="R9" s="65" t="s">
        <v>45</v>
      </c>
      <c r="S9" s="79" t="s">
        <v>80</v>
      </c>
      <c r="T9" s="80" t="s">
        <v>81</v>
      </c>
    </row>
    <row r="10" spans="1:20" ht="64.5">
      <c r="A10" s="63" t="s">
        <v>68</v>
      </c>
      <c r="B10" s="55" t="s">
        <v>49</v>
      </c>
      <c r="C10" s="8" t="s">
        <v>33</v>
      </c>
      <c r="D10" s="8" t="s">
        <v>47</v>
      </c>
      <c r="E10" s="40">
        <v>4</v>
      </c>
      <c r="F10" s="40">
        <v>250</v>
      </c>
      <c r="G10" s="9">
        <f>PRODUCT(E10,F10)</f>
        <v>1000</v>
      </c>
      <c r="H10" s="9" t="s">
        <v>29</v>
      </c>
      <c r="I10" s="9" t="s">
        <v>21</v>
      </c>
      <c r="J10" s="9" t="s">
        <v>22</v>
      </c>
      <c r="K10" s="9" t="s">
        <v>30</v>
      </c>
      <c r="L10" s="9" t="s">
        <v>28</v>
      </c>
      <c r="M10" s="9" t="s">
        <v>27</v>
      </c>
      <c r="N10" s="10" t="s">
        <v>1</v>
      </c>
      <c r="O10" s="40" t="s">
        <v>19</v>
      </c>
      <c r="P10" s="11">
        <v>120</v>
      </c>
      <c r="Q10" s="38">
        <f>G10*P10</f>
        <v>120000</v>
      </c>
      <c r="R10" s="66" t="s">
        <v>52</v>
      </c>
      <c r="S10" s="75"/>
      <c r="T10" s="76"/>
    </row>
    <row r="11" spans="1:20" ht="26.25">
      <c r="A11" s="61" t="s">
        <v>69</v>
      </c>
      <c r="B11" s="56" t="s">
        <v>2</v>
      </c>
      <c r="C11" s="12">
        <v>41578</v>
      </c>
      <c r="D11" s="12" t="s">
        <v>47</v>
      </c>
      <c r="E11" s="43">
        <v>1</v>
      </c>
      <c r="F11" s="43">
        <v>9</v>
      </c>
      <c r="G11" s="13">
        <f>PRODUCT(E11,F11)</f>
        <v>9</v>
      </c>
      <c r="H11" s="13"/>
      <c r="I11" s="13" t="s">
        <v>21</v>
      </c>
      <c r="J11" s="13" t="s">
        <v>22</v>
      </c>
      <c r="K11" s="13" t="s">
        <v>9</v>
      </c>
      <c r="L11" s="13"/>
      <c r="M11" s="13" t="s">
        <v>35</v>
      </c>
      <c r="N11" s="14" t="s">
        <v>3</v>
      </c>
      <c r="O11" s="43" t="s">
        <v>19</v>
      </c>
      <c r="P11" s="41">
        <v>3190</v>
      </c>
      <c r="Q11" s="39">
        <f aca="true" t="shared" si="0" ref="Q11:Q21">G11*P11</f>
        <v>28710</v>
      </c>
      <c r="R11" s="67"/>
      <c r="S11" s="77"/>
      <c r="T11" s="78"/>
    </row>
    <row r="12" spans="1:20" ht="26.25">
      <c r="A12" s="61" t="s">
        <v>70</v>
      </c>
      <c r="B12" s="56" t="s">
        <v>50</v>
      </c>
      <c r="C12" s="12">
        <v>41578</v>
      </c>
      <c r="D12" s="12" t="s">
        <v>47</v>
      </c>
      <c r="E12" s="43">
        <v>4</v>
      </c>
      <c r="F12" s="43">
        <v>100</v>
      </c>
      <c r="G12" s="13">
        <f>PRODUCT(E12,F12)</f>
        <v>400</v>
      </c>
      <c r="H12" s="13">
        <v>1</v>
      </c>
      <c r="I12" s="13" t="s">
        <v>36</v>
      </c>
      <c r="J12" s="13" t="s">
        <v>22</v>
      </c>
      <c r="K12" s="13" t="s">
        <v>31</v>
      </c>
      <c r="L12" s="13"/>
      <c r="M12" s="13" t="s">
        <v>17</v>
      </c>
      <c r="N12" s="14" t="s">
        <v>3</v>
      </c>
      <c r="O12" s="43" t="s">
        <v>19</v>
      </c>
      <c r="P12" s="41">
        <v>55</v>
      </c>
      <c r="Q12" s="39">
        <f t="shared" si="0"/>
        <v>22000</v>
      </c>
      <c r="R12" s="67" t="s">
        <v>51</v>
      </c>
      <c r="S12" s="77"/>
      <c r="T12" s="78"/>
    </row>
    <row r="13" spans="1:20" ht="39">
      <c r="A13" s="61" t="s">
        <v>71</v>
      </c>
      <c r="B13" s="57" t="s">
        <v>4</v>
      </c>
      <c r="C13" s="15" t="s">
        <v>37</v>
      </c>
      <c r="D13" s="15" t="s">
        <v>47</v>
      </c>
      <c r="E13" s="45">
        <v>4</v>
      </c>
      <c r="F13" s="45">
        <v>500</v>
      </c>
      <c r="G13" s="16">
        <f>PRODUCT(E13,F13)</f>
        <v>2000</v>
      </c>
      <c r="H13" s="16">
        <v>4</v>
      </c>
      <c r="I13" s="16" t="s">
        <v>21</v>
      </c>
      <c r="J13" s="16">
        <v>3</v>
      </c>
      <c r="K13" s="16" t="s">
        <v>39</v>
      </c>
      <c r="L13" s="16"/>
      <c r="M13" s="16" t="s">
        <v>17</v>
      </c>
      <c r="N13" s="17" t="s">
        <v>1</v>
      </c>
      <c r="O13" s="45" t="s">
        <v>23</v>
      </c>
      <c r="P13" s="41">
        <v>8</v>
      </c>
      <c r="Q13" s="39">
        <f t="shared" si="0"/>
        <v>16000</v>
      </c>
      <c r="R13" s="68" t="s">
        <v>53</v>
      </c>
      <c r="S13" s="77"/>
      <c r="T13" s="78"/>
    </row>
    <row r="14" spans="1:20" ht="39">
      <c r="A14" s="61" t="s">
        <v>72</v>
      </c>
      <c r="B14" s="58" t="s">
        <v>5</v>
      </c>
      <c r="C14" s="18" t="s">
        <v>37</v>
      </c>
      <c r="D14" s="18" t="s">
        <v>47</v>
      </c>
      <c r="E14" s="44">
        <v>4</v>
      </c>
      <c r="F14" s="44">
        <v>200</v>
      </c>
      <c r="G14" s="19">
        <f>PRODUCT(E14,F14)</f>
        <v>800</v>
      </c>
      <c r="H14" s="19">
        <v>4</v>
      </c>
      <c r="I14" s="19" t="s">
        <v>21</v>
      </c>
      <c r="J14" s="19">
        <v>3</v>
      </c>
      <c r="K14" s="19" t="s">
        <v>39</v>
      </c>
      <c r="L14" s="19"/>
      <c r="M14" s="19" t="s">
        <v>17</v>
      </c>
      <c r="N14" s="20" t="s">
        <v>1</v>
      </c>
      <c r="O14" s="44" t="s">
        <v>23</v>
      </c>
      <c r="P14" s="41">
        <v>10</v>
      </c>
      <c r="Q14" s="39">
        <f t="shared" si="0"/>
        <v>8000</v>
      </c>
      <c r="R14" s="69" t="s">
        <v>53</v>
      </c>
      <c r="S14" s="77"/>
      <c r="T14" s="78"/>
    </row>
    <row r="15" spans="1:20" ht="39">
      <c r="A15" s="61" t="s">
        <v>73</v>
      </c>
      <c r="B15" s="58" t="s">
        <v>6</v>
      </c>
      <c r="C15" s="18" t="s">
        <v>37</v>
      </c>
      <c r="D15" s="18" t="s">
        <v>47</v>
      </c>
      <c r="E15" s="44">
        <v>4</v>
      </c>
      <c r="F15" s="44">
        <v>200</v>
      </c>
      <c r="G15" s="19">
        <f aca="true" t="shared" si="1" ref="G15:G21">PRODUCT(E15,F15)</f>
        <v>800</v>
      </c>
      <c r="H15" s="19">
        <v>4</v>
      </c>
      <c r="I15" s="19" t="s">
        <v>21</v>
      </c>
      <c r="J15" s="19">
        <v>3</v>
      </c>
      <c r="K15" s="19" t="s">
        <v>39</v>
      </c>
      <c r="L15" s="19"/>
      <c r="M15" s="19" t="s">
        <v>17</v>
      </c>
      <c r="N15" s="20" t="s">
        <v>1</v>
      </c>
      <c r="O15" s="44" t="s">
        <v>23</v>
      </c>
      <c r="P15" s="41">
        <v>10</v>
      </c>
      <c r="Q15" s="39">
        <f t="shared" si="0"/>
        <v>8000</v>
      </c>
      <c r="R15" s="69" t="s">
        <v>53</v>
      </c>
      <c r="S15" s="77"/>
      <c r="T15" s="78"/>
    </row>
    <row r="16" spans="1:20" ht="39">
      <c r="A16" s="61" t="s">
        <v>74</v>
      </c>
      <c r="B16" s="58" t="s">
        <v>48</v>
      </c>
      <c r="C16" s="18" t="s">
        <v>37</v>
      </c>
      <c r="D16" s="18" t="s">
        <v>47</v>
      </c>
      <c r="E16" s="44">
        <v>4</v>
      </c>
      <c r="F16" s="44">
        <v>200</v>
      </c>
      <c r="G16" s="19">
        <f t="shared" si="1"/>
        <v>800</v>
      </c>
      <c r="H16" s="19">
        <v>4</v>
      </c>
      <c r="I16" s="19" t="s">
        <v>21</v>
      </c>
      <c r="J16" s="19">
        <v>3</v>
      </c>
      <c r="K16" s="19" t="s">
        <v>39</v>
      </c>
      <c r="L16" s="19"/>
      <c r="M16" s="19" t="s">
        <v>17</v>
      </c>
      <c r="N16" s="20" t="s">
        <v>1</v>
      </c>
      <c r="O16" s="44" t="s">
        <v>23</v>
      </c>
      <c r="P16" s="41">
        <v>10</v>
      </c>
      <c r="Q16" s="39">
        <f t="shared" si="0"/>
        <v>8000</v>
      </c>
      <c r="R16" s="69" t="s">
        <v>53</v>
      </c>
      <c r="S16" s="77"/>
      <c r="T16" s="78"/>
    </row>
    <row r="17" spans="1:20" ht="39">
      <c r="A17" s="61" t="s">
        <v>75</v>
      </c>
      <c r="B17" s="58" t="s">
        <v>7</v>
      </c>
      <c r="C17" s="18" t="s">
        <v>37</v>
      </c>
      <c r="D17" s="18" t="s">
        <v>47</v>
      </c>
      <c r="E17" s="44">
        <v>4</v>
      </c>
      <c r="F17" s="44">
        <v>200</v>
      </c>
      <c r="G17" s="19">
        <f t="shared" si="1"/>
        <v>800</v>
      </c>
      <c r="H17" s="19">
        <v>4</v>
      </c>
      <c r="I17" s="19" t="s">
        <v>21</v>
      </c>
      <c r="J17" s="19">
        <v>3</v>
      </c>
      <c r="K17" s="19" t="s">
        <v>39</v>
      </c>
      <c r="L17" s="19"/>
      <c r="M17" s="19" t="s">
        <v>17</v>
      </c>
      <c r="N17" s="20" t="s">
        <v>1</v>
      </c>
      <c r="O17" s="44" t="s">
        <v>23</v>
      </c>
      <c r="P17" s="41">
        <v>10</v>
      </c>
      <c r="Q17" s="39">
        <f t="shared" si="0"/>
        <v>8000</v>
      </c>
      <c r="R17" s="69" t="s">
        <v>53</v>
      </c>
      <c r="S17" s="77"/>
      <c r="T17" s="78"/>
    </row>
    <row r="18" spans="1:20" ht="39">
      <c r="A18" s="61" t="s">
        <v>76</v>
      </c>
      <c r="B18" s="58" t="s">
        <v>8</v>
      </c>
      <c r="C18" s="18" t="s">
        <v>37</v>
      </c>
      <c r="D18" s="18" t="s">
        <v>47</v>
      </c>
      <c r="E18" s="44">
        <v>4</v>
      </c>
      <c r="F18" s="44">
        <v>200</v>
      </c>
      <c r="G18" s="19">
        <f t="shared" si="1"/>
        <v>800</v>
      </c>
      <c r="H18" s="19">
        <v>4</v>
      </c>
      <c r="I18" s="19" t="s">
        <v>21</v>
      </c>
      <c r="J18" s="19">
        <v>3</v>
      </c>
      <c r="K18" s="19" t="s">
        <v>39</v>
      </c>
      <c r="L18" s="19"/>
      <c r="M18" s="19" t="s">
        <v>17</v>
      </c>
      <c r="N18" s="20" t="s">
        <v>1</v>
      </c>
      <c r="O18" s="44" t="s">
        <v>23</v>
      </c>
      <c r="P18" s="41">
        <v>10</v>
      </c>
      <c r="Q18" s="39">
        <f t="shared" si="0"/>
        <v>8000</v>
      </c>
      <c r="R18" s="69" t="s">
        <v>53</v>
      </c>
      <c r="S18" s="77"/>
      <c r="T18" s="78"/>
    </row>
    <row r="19" spans="1:20" s="1" customFormat="1" ht="31.5" customHeight="1">
      <c r="A19" s="61" t="s">
        <v>77</v>
      </c>
      <c r="B19" s="59" t="s">
        <v>20</v>
      </c>
      <c r="C19" s="21">
        <v>41578</v>
      </c>
      <c r="D19" s="21" t="s">
        <v>47</v>
      </c>
      <c r="E19" s="34">
        <v>2</v>
      </c>
      <c r="F19" s="34">
        <v>2000</v>
      </c>
      <c r="G19" s="35">
        <f t="shared" si="1"/>
        <v>4000</v>
      </c>
      <c r="H19" s="22"/>
      <c r="I19" s="22" t="s">
        <v>21</v>
      </c>
      <c r="J19" s="22" t="s">
        <v>22</v>
      </c>
      <c r="K19" s="23" t="s">
        <v>54</v>
      </c>
      <c r="L19" s="22"/>
      <c r="M19" s="22" t="s">
        <v>18</v>
      </c>
      <c r="N19" s="50" t="s">
        <v>61</v>
      </c>
      <c r="O19" s="48">
        <v>1</v>
      </c>
      <c r="P19" s="41">
        <v>5</v>
      </c>
      <c r="Q19" s="39">
        <f t="shared" si="0"/>
        <v>20000</v>
      </c>
      <c r="R19" s="70" t="s">
        <v>64</v>
      </c>
      <c r="S19" s="77"/>
      <c r="T19" s="78"/>
    </row>
    <row r="20" spans="1:20" s="1" customFormat="1" ht="51.75">
      <c r="A20" s="61" t="s">
        <v>78</v>
      </c>
      <c r="B20" s="59" t="s">
        <v>41</v>
      </c>
      <c r="C20" s="21" t="s">
        <v>62</v>
      </c>
      <c r="D20" s="21" t="s">
        <v>47</v>
      </c>
      <c r="E20" s="34">
        <v>2</v>
      </c>
      <c r="F20" s="34">
        <v>400</v>
      </c>
      <c r="G20" s="35">
        <f t="shared" si="1"/>
        <v>800</v>
      </c>
      <c r="H20" s="22" t="s">
        <v>40</v>
      </c>
      <c r="I20" s="22" t="s">
        <v>21</v>
      </c>
      <c r="J20" s="22" t="s">
        <v>22</v>
      </c>
      <c r="K20" s="22" t="s">
        <v>42</v>
      </c>
      <c r="L20" s="22" t="s">
        <v>28</v>
      </c>
      <c r="M20" s="22" t="s">
        <v>43</v>
      </c>
      <c r="N20" s="24" t="s">
        <v>1</v>
      </c>
      <c r="O20" s="48">
        <v>0</v>
      </c>
      <c r="P20" s="41">
        <v>94</v>
      </c>
      <c r="Q20" s="39">
        <f t="shared" si="0"/>
        <v>75200</v>
      </c>
      <c r="R20" s="70" t="s">
        <v>65</v>
      </c>
      <c r="S20" s="77"/>
      <c r="T20" s="78"/>
    </row>
    <row r="21" spans="1:20" s="1" customFormat="1" ht="52.5" thickBot="1">
      <c r="A21" s="62" t="s">
        <v>79</v>
      </c>
      <c r="B21" s="60" t="s">
        <v>24</v>
      </c>
      <c r="C21" s="25">
        <v>41578</v>
      </c>
      <c r="D21" s="25" t="s">
        <v>47</v>
      </c>
      <c r="E21" s="36">
        <v>1</v>
      </c>
      <c r="F21" s="36">
        <v>2000</v>
      </c>
      <c r="G21" s="37">
        <f t="shared" si="1"/>
        <v>2000</v>
      </c>
      <c r="H21" s="26"/>
      <c r="I21" s="26" t="s">
        <v>38</v>
      </c>
      <c r="J21" s="26" t="s">
        <v>22</v>
      </c>
      <c r="K21" s="26" t="s">
        <v>44</v>
      </c>
      <c r="L21" s="26"/>
      <c r="M21" s="26" t="s">
        <v>25</v>
      </c>
      <c r="N21" s="27" t="s">
        <v>3</v>
      </c>
      <c r="O21" s="49"/>
      <c r="P21" s="42">
        <v>20</v>
      </c>
      <c r="Q21" s="46">
        <f t="shared" si="0"/>
        <v>40000</v>
      </c>
      <c r="R21" s="71" t="s">
        <v>63</v>
      </c>
      <c r="S21" s="77"/>
      <c r="T21" s="78"/>
    </row>
    <row r="22" spans="2:20" ht="15.75" thickBot="1">
      <c r="B22" s="2"/>
      <c r="C22" s="2"/>
      <c r="D22" s="2"/>
      <c r="E22" s="28"/>
      <c r="F22" s="28"/>
      <c r="G22" s="32"/>
      <c r="H22" s="2"/>
      <c r="I22" s="2"/>
      <c r="J22" s="2"/>
      <c r="K22" s="2"/>
      <c r="L22" s="2"/>
      <c r="M22" s="2"/>
      <c r="N22" s="2"/>
      <c r="O22" s="2"/>
      <c r="P22" s="4" t="s">
        <v>16</v>
      </c>
      <c r="Q22" s="47">
        <f>SUM(Q10:Q21)</f>
        <v>361910</v>
      </c>
      <c r="R22" s="72"/>
      <c r="S22" s="73"/>
      <c r="T22" s="74"/>
    </row>
    <row r="23" spans="2:17" ht="15.75" thickBot="1">
      <c r="B23" s="3"/>
      <c r="C23" s="52"/>
      <c r="P23" s="51" t="s">
        <v>60</v>
      </c>
      <c r="Q23" s="47">
        <f>Q22*1.21</f>
        <v>437911.1</v>
      </c>
    </row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OCV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kominovaj</dc:creator>
  <cp:keywords/>
  <dc:description/>
  <cp:lastModifiedBy>drozdovak</cp:lastModifiedBy>
  <cp:lastPrinted>2013-09-12T06:04:46Z</cp:lastPrinted>
  <dcterms:created xsi:type="dcterms:W3CDTF">2013-08-22T09:09:53Z</dcterms:created>
  <dcterms:modified xsi:type="dcterms:W3CDTF">2013-09-16T11:47:51Z</dcterms:modified>
  <cp:category/>
  <cp:version/>
  <cp:contentType/>
  <cp:contentStatus/>
</cp:coreProperties>
</file>