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ZAKAZKY (dříve OPVVV)\2026\404_RUR - Jak na informatiku_Ubytovací a stravovací služby\Vyhlásit\"/>
    </mc:Choice>
  </mc:AlternateContent>
  <bookViews>
    <workbookView xWindow="0" yWindow="0" windowWidth="28800" windowHeight="11835"/>
  </bookViews>
  <sheets>
    <sheet name="P01_cenovy list" sheetId="1" r:id="rId1"/>
  </sheets>
  <definedNames>
    <definedName name="_xlnm._FilterDatabase" localSheetId="0" hidden="1">'P01_cenovy list'!$C$27:$H$30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2" i="1" l="1"/>
  <c r="H42" i="1"/>
  <c r="G42" i="1"/>
  <c r="G41" i="1"/>
  <c r="G40" i="1"/>
  <c r="G39" i="1"/>
  <c r="J42" i="1" l="1"/>
  <c r="K19" i="1"/>
  <c r="K16" i="1" l="1"/>
  <c r="K15" i="1"/>
  <c r="K14" i="1"/>
  <c r="K21" i="1" l="1"/>
  <c r="F21" i="1"/>
  <c r="G21" i="1" s="1"/>
  <c r="D40" i="1" s="1"/>
  <c r="K20" i="1"/>
  <c r="K18" i="1"/>
  <c r="D41" i="1" s="1"/>
  <c r="F18" i="1"/>
  <c r="G18" i="1" s="1"/>
  <c r="D39" i="1" s="1"/>
  <c r="K17" i="1"/>
  <c r="D30" i="1" s="1"/>
  <c r="F17" i="1"/>
  <c r="G17" i="1" s="1"/>
  <c r="D29" i="1" s="1"/>
  <c r="F14" i="1"/>
  <c r="G14" i="1" s="1"/>
  <c r="D28" i="1" s="1"/>
  <c r="H41" i="1" l="1"/>
  <c r="I41" i="1"/>
  <c r="H39" i="1"/>
  <c r="I39" i="1"/>
  <c r="I28" i="1"/>
  <c r="H28" i="1"/>
  <c r="H40" i="1"/>
  <c r="I29" i="1"/>
  <c r="I30" i="1"/>
  <c r="I31" i="1"/>
  <c r="H29" i="1"/>
  <c r="H30" i="1"/>
  <c r="H31" i="1"/>
  <c r="G28" i="1"/>
  <c r="G29" i="1"/>
  <c r="G30" i="1"/>
  <c r="G31" i="1"/>
  <c r="J39" i="1" l="1"/>
  <c r="J41" i="1"/>
  <c r="H32" i="1"/>
  <c r="I40" i="1"/>
  <c r="I43" i="1" s="1"/>
  <c r="H43" i="1"/>
  <c r="J31" i="1"/>
  <c r="J29" i="1"/>
  <c r="J30" i="1"/>
  <c r="J28" i="1"/>
  <c r="I32" i="1"/>
  <c r="J40" i="1" l="1"/>
  <c r="J43" i="1"/>
  <c r="J32" i="1"/>
</calcChain>
</file>

<file path=xl/comments1.xml><?xml version="1.0" encoding="utf-8"?>
<comments xmlns="http://schemas.openxmlformats.org/spreadsheetml/2006/main">
  <authors>
    <author>tc={BB4EE894-9FAF-4846-8CB8-26F197CC44E6}</author>
  </authors>
  <commentList>
    <comment ref="D31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Komentář:
    Provize bude mít vždy jednotku „1“ - bude to paušál za celé zajištění všech služeb.</t>
        </r>
      </text>
    </comment>
    <comment ref="D42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Komentář:
    Provize bude mít vždy jednotku „1“ - bude to paušál za celé zajištění všech služeb.</t>
        </r>
      </text>
    </comment>
  </commentList>
</comments>
</file>

<file path=xl/sharedStrings.xml><?xml version="1.0" encoding="utf-8"?>
<sst xmlns="http://schemas.openxmlformats.org/spreadsheetml/2006/main" count="94" uniqueCount="62">
  <si>
    <t>UBYTOVÁNÍ - PLNÁ PENZE + COFF + PIT REŽIM</t>
  </si>
  <si>
    <t>KONF. PROSTORY</t>
  </si>
  <si>
    <t>Příloha č. 1 Smlouvy - cenový list</t>
  </si>
  <si>
    <t>N/A</t>
  </si>
  <si>
    <t>PROVIZE ZA SLUŽBY</t>
  </si>
  <si>
    <t>CELKOVÁ CENA SLUŽEB</t>
  </si>
  <si>
    <t>Počet jednotek</t>
  </si>
  <si>
    <t>Cena za 1 jednotku (Kč bez DPH)</t>
  </si>
  <si>
    <t>Cena za jednotku</t>
  </si>
  <si>
    <t>Cena celkem za požadovaný počet jednotek</t>
  </si>
  <si>
    <t>DPH za 1 jednotku (Kč)</t>
  </si>
  <si>
    <t>Cena za 1 jednotku (v Kč vč. DPH)</t>
  </si>
  <si>
    <t>Cena za všechny jednotky (Kč bez DPH)</t>
  </si>
  <si>
    <t>DPH za za všechny jednotky (Kč)</t>
  </si>
  <si>
    <t>Cena za za všechny jednotky (v Kč vč. DPH)</t>
  </si>
  <si>
    <t>Služba</t>
  </si>
  <si>
    <t>Popis služby</t>
  </si>
  <si>
    <t>Poptávkový list č.:</t>
  </si>
  <si>
    <t>Projekt:</t>
  </si>
  <si>
    <t>RUR - Region univerzitě, univerzita regionu</t>
  </si>
  <si>
    <t>Reg. č. projektu:</t>
  </si>
  <si>
    <t xml:space="preserve">CZ.10.02.01/00/22_002/0000210 </t>
  </si>
  <si>
    <t>Aktivita:</t>
  </si>
  <si>
    <t>Garant:</t>
  </si>
  <si>
    <t>RNDr. Jan Krejčí, Ph.D.</t>
  </si>
  <si>
    <t>Odp. osoba podaktivity:</t>
  </si>
  <si>
    <t>Název akce:</t>
  </si>
  <si>
    <t>Jak na informatiku?</t>
  </si>
  <si>
    <t>termín od</t>
  </si>
  <si>
    <t>termín do</t>
  </si>
  <si>
    <t>místo plnění/ lokalita</t>
  </si>
  <si>
    <t>služby</t>
  </si>
  <si>
    <t>další služby</t>
  </si>
  <si>
    <t>POPIS POŽADAVKŮ AKTIVITY</t>
  </si>
  <si>
    <t>služba</t>
  </si>
  <si>
    <t>počet osob</t>
  </si>
  <si>
    <t>počet nocí</t>
  </si>
  <si>
    <t>osobanoc</t>
  </si>
  <si>
    <t>počet dnů</t>
  </si>
  <si>
    <t>Vzdálenost místa konání akce od Ústí nad Labem musí být min. 40 km a nesmí přesáhnout 100 km.</t>
  </si>
  <si>
    <r>
      <t xml:space="preserve">UBYTOVÁNÍ - PLNÁ PENZE + COFF + PIT REŽIM </t>
    </r>
    <r>
      <rPr>
        <b/>
        <sz val="11"/>
        <color theme="1"/>
        <rFont val="Calibri"/>
        <family val="2"/>
        <charset val="238"/>
        <scheme val="minor"/>
      </rPr>
      <t>- cílová skupina</t>
    </r>
  </si>
  <si>
    <r>
      <t xml:space="preserve">UBYTOVÁNÍ - PLNÁ PENZE + COFF + PIT REŽIM </t>
    </r>
    <r>
      <rPr>
        <b/>
        <sz val="11"/>
        <color theme="1"/>
        <rFont val="Calibri"/>
        <family val="2"/>
        <charset val="238"/>
        <scheme val="minor"/>
      </rPr>
      <t>- odborný tým</t>
    </r>
  </si>
  <si>
    <t>KONF. PROSTORY 6. 3.</t>
  </si>
  <si>
    <t>KONF. PROSTORY 7. 3.</t>
  </si>
  <si>
    <t>KONF. PROSTORY 8. 3.</t>
  </si>
  <si>
    <t>počet místností</t>
  </si>
  <si>
    <t>KONF. PROSTORY 20. 3.</t>
  </si>
  <si>
    <t>KONF. PROSTORY 21. 3.</t>
  </si>
  <si>
    <t>KONF. PROSTORY 22. 3.</t>
  </si>
  <si>
    <t>Popis požadavků na služby viz list "Obsah_sluzeb".</t>
  </si>
  <si>
    <r>
      <rPr>
        <b/>
        <sz val="11"/>
        <color theme="1"/>
        <rFont val="Calibri"/>
        <family val="2"/>
        <charset val="238"/>
        <scheme val="minor"/>
      </rPr>
      <t>Strava v místě ubytování:</t>
    </r>
    <r>
      <rPr>
        <sz val="11"/>
        <color theme="1"/>
        <rFont val="Calibri"/>
        <family val="2"/>
        <charset val="238"/>
        <scheme val="minor"/>
      </rPr>
      <t xml:space="preserve">
- 2x snídaně (sobota 7. 3., neděle 8. 3.).
- 2x oběd (sobota 7. 3., neděle 8. 3.).
- 2x večeře (pátek 6. 3., sobota 7. 3.).
- Coffee breaks: pátek 6. 3. ve 20:00 hod., sobota 7. 3. v 10:45 hod. a ve 20:00 hod., neděle 8. 3. v 10:45 hod.
- Neomezená konzumace nealkoholických nápojů.
</t>
    </r>
    <r>
      <rPr>
        <b/>
        <sz val="11"/>
        <color theme="1"/>
        <rFont val="Calibri"/>
        <family val="2"/>
        <charset val="238"/>
        <scheme val="minor"/>
      </rPr>
      <t>Konferenční prostory:
-</t>
    </r>
    <r>
      <rPr>
        <b/>
        <sz val="9.9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pátek 6. 3.: místnost pro všechny účastníky, tj. 26 osob, v časech 16:00-18:00 hod. a 19:00-22:00 hod.
- sobota 7. 3.: dvě místnosti, pro rozdělení všech účastníků na učitele 1. a 2. stupně, časy 9:00-13:00 hod., 15:00-17:00 hod. a 18:00- 22:00 hod.
- neděle 8. 3: místnost pro všechny účastníky, tj. 26 osob od 9:00 do 13:00 hod.</t>
    </r>
  </si>
  <si>
    <t>místn/den</t>
  </si>
  <si>
    <r>
      <rPr>
        <b/>
        <sz val="11"/>
        <color theme="1"/>
        <rFont val="Calibri"/>
        <family val="2"/>
        <charset val="238"/>
        <scheme val="minor"/>
      </rPr>
      <t>Strava v místě ubytování:</t>
    </r>
    <r>
      <rPr>
        <sz val="11"/>
        <color theme="1"/>
        <rFont val="Calibri"/>
        <family val="2"/>
        <charset val="238"/>
        <scheme val="minor"/>
      </rPr>
      <t xml:space="preserve">
- 2x snídaně (sobota 21. 3., neděle 22. 3.).
- 2x oběd (sobota 21. 3., neděle 22. 3.).
- 2x večeře (pátek 20. 3., sobota 21. 3.).
- Coffee breaks: pátek 20. 3. ve 20:00 hod., sobota 21. 3. v 10:45 hod. a ve 20:00 hod., neděle 22. 3. v 10:45 hod.
- Neomezená konzumace nealkoholických nápojů.
</t>
    </r>
    <r>
      <rPr>
        <b/>
        <sz val="11"/>
        <color theme="1"/>
        <rFont val="Calibri"/>
        <family val="2"/>
        <charset val="238"/>
        <scheme val="minor"/>
      </rPr>
      <t>Konferenční prostory:
-</t>
    </r>
    <r>
      <rPr>
        <b/>
        <sz val="9.9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pátek 20. 3.: místnost pro všechny účastníky, tj. 23 osob, v časech 16:00-18:00 hod. a 19:00-22:00 hod.
- sobota 21. 3.: dvě místnosti, pro rozdělení všech účastníků na učitele 1. a 2. stupně, časy 9:00-13:00 hod., 15:00-17:00 hod. a 18:00- 22:00 hod.
- neděle 22. 3: místnost pro všechny účastníky, tj. 23 osob od 9:00 do 13:00 hod.</t>
    </r>
  </si>
  <si>
    <r>
      <rPr>
        <b/>
        <sz val="11"/>
        <color theme="1"/>
        <rFont val="Calibri"/>
        <family val="2"/>
        <charset val="238"/>
        <scheme val="minor"/>
      </rPr>
      <t>Ubytování</t>
    </r>
    <r>
      <rPr>
        <sz val="11"/>
        <color theme="1"/>
        <rFont val="Calibri"/>
        <family val="2"/>
        <charset val="238"/>
        <scheme val="minor"/>
      </rPr>
      <t xml:space="preserve"> - 2x dvoulůžkový pokoj.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Strava v místě ubytování:
- 2x snídaně (sobota 21. 3., neděle 22. 3.).
- 2x oběd (sobota 21. 3., neděle 22. 3.).
- 2x večeře (pátek 20. 3., sobota 21. 3.).
- Coffee breaks: pátek 20. 3. ve 20:00 hod., sobota 21. 3. v 10:45 hod. a ve 20:00 hod., neděle 22. 3. v 10:45 hod.
- Neomezená konzumace nealkoholických nápojů.</t>
    </r>
  </si>
  <si>
    <r>
      <rPr>
        <b/>
        <sz val="11"/>
        <color theme="1"/>
        <rFont val="Calibri"/>
        <family val="2"/>
        <charset val="238"/>
        <scheme val="minor"/>
      </rPr>
      <t>Ubytování</t>
    </r>
    <r>
      <rPr>
        <sz val="11"/>
        <color theme="1"/>
        <rFont val="Calibri"/>
        <family val="2"/>
        <charset val="238"/>
        <scheme val="minor"/>
      </rPr>
      <t xml:space="preserve"> - 2x dvoulůžkový pokoj.</t>
    </r>
    <r>
      <rPr>
        <b/>
        <sz val="11"/>
        <color theme="1"/>
        <rFont val="Calibri"/>
        <family val="2"/>
        <charset val="238"/>
        <scheme val="minor"/>
      </rPr>
      <t xml:space="preserve">
Strava v místě ubytování:</t>
    </r>
    <r>
      <rPr>
        <sz val="11"/>
        <color theme="1"/>
        <rFont val="Calibri"/>
        <family val="2"/>
        <charset val="238"/>
        <scheme val="minor"/>
      </rPr>
      <t xml:space="preserve">
- 2x snídaně (sobota 7. 3., neděle 8. 3.).
- 2x oběd (sobota 7. 3., neděle 8. 3.).
- 2x večeře (pátek 6. 3., sobota 7. 3.).
- Coffee breaks: pátek 6. 3. ve 20:00 hod., sobota 7. 3. v 10:45 hod. a ve 20:00 hod., neděle 8. 3. v 10:45 hod.
- Neomezená konzumace nealkoholických nápojů.</t>
    </r>
  </si>
  <si>
    <t>Nabídkový list č.: dne 6.-8.3.2026</t>
  </si>
  <si>
    <t>Nabídkový list č.: dne 20.-22.3.2026</t>
  </si>
  <si>
    <t>VYPLNÍ POSKYTOVATEL !!</t>
  </si>
  <si>
    <t>vyplní poskytovatel</t>
  </si>
  <si>
    <t>Ubytovací zařízení (název, IČ, adresa)</t>
  </si>
  <si>
    <t xml:space="preserve">Pokyny k vyplnění: Poskytovatelé v rámci výběrového řízení vyplní všechna žlutá pole, do žádných jiných polí nesmí zasahovat, upravovat je či doplňovat další pole. 
Všechna žlutá pole musí být vyplněna, pouze v poli "PROVIZE ZA SLUŽBY" lze uvést nulovou hodnotu. Ocenění pouze části Služeb není přípustné a představuje nesplnění zadávacích podmínek.
V poli "Popis služby" poskytovatel uvede konkretizaci nabízeného smluvního plnění, např. typ pokoje, forma stravování apod. </t>
  </si>
  <si>
    <t xml:space="preserve">KA1_B.3.6-4.2 a KA1_B.3.6-5.2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</si>
</sst>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.9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EDD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5">
    <xf numFmtId="0" fontId="0" fillId="0" borderId="0" xfId="0"/>
    <xf numFmtId="0" fontId="4" fillId="0" borderId="0" xfId="1" applyFont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" fillId="0" borderId="22" xfId="1" applyFont="1" applyBorder="1" applyAlignment="1">
      <alignment horizontal="left" vertical="top" wrapText="1"/>
    </xf>
    <xf numFmtId="0" fontId="2" fillId="2" borderId="13" xfId="1" applyFont="1" applyFill="1" applyBorder="1" applyAlignment="1">
      <alignment horizontal="left" vertical="top" wrapText="1"/>
    </xf>
    <xf numFmtId="0" fontId="1" fillId="0" borderId="15" xfId="1" applyFont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top" wrapText="1"/>
    </xf>
    <xf numFmtId="4" fontId="2" fillId="2" borderId="21" xfId="1" applyNumberFormat="1" applyFont="1" applyFill="1" applyBorder="1" applyAlignment="1">
      <alignment horizontal="left" vertical="top" wrapText="1"/>
    </xf>
    <xf numFmtId="4" fontId="2" fillId="2" borderId="27" xfId="1" applyNumberFormat="1" applyFont="1" applyFill="1" applyBorder="1" applyAlignment="1">
      <alignment horizontal="left" vertical="top" wrapText="1"/>
    </xf>
    <xf numFmtId="2" fontId="2" fillId="4" borderId="11" xfId="1" applyNumberFormat="1" applyFont="1" applyFill="1" applyBorder="1" applyAlignment="1">
      <alignment horizontal="left" vertical="top" wrapText="1"/>
    </xf>
    <xf numFmtId="2" fontId="2" fillId="4" borderId="16" xfId="1" applyNumberFormat="1" applyFont="1" applyFill="1" applyBorder="1" applyAlignment="1">
      <alignment horizontal="left" vertical="top" wrapText="1"/>
    </xf>
    <xf numFmtId="4" fontId="2" fillId="2" borderId="17" xfId="1" applyNumberFormat="1" applyFont="1" applyFill="1" applyBorder="1" applyAlignment="1">
      <alignment horizontal="left" vertical="top" wrapText="1"/>
    </xf>
    <xf numFmtId="4" fontId="2" fillId="0" borderId="10" xfId="1" applyNumberFormat="1" applyFont="1" applyBorder="1" applyAlignment="1">
      <alignment horizontal="left" vertical="top" wrapText="1"/>
    </xf>
    <xf numFmtId="4" fontId="2" fillId="0" borderId="32" xfId="1" applyNumberFormat="1" applyFont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0" fontId="7" fillId="0" borderId="38" xfId="0" applyFont="1" applyBorder="1" applyAlignment="1"/>
    <xf numFmtId="0" fontId="2" fillId="0" borderId="0" xfId="1" applyFont="1" applyBorder="1" applyAlignment="1">
      <alignment horizontal="left" vertical="top" wrapText="1"/>
    </xf>
    <xf numFmtId="0" fontId="7" fillId="0" borderId="0" xfId="0" applyFont="1" applyBorder="1" applyAlignment="1"/>
    <xf numFmtId="0" fontId="7" fillId="0" borderId="38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9" xfId="0" applyFont="1" applyBorder="1" applyAlignment="1">
      <alignment horizontal="left"/>
    </xf>
    <xf numFmtId="0" fontId="9" fillId="0" borderId="38" xfId="0" applyFont="1" applyBorder="1" applyAlignment="1"/>
    <xf numFmtId="0" fontId="2" fillId="0" borderId="0" xfId="1" applyFont="1"/>
    <xf numFmtId="0" fontId="2" fillId="4" borderId="19" xfId="1" applyFont="1" applyFill="1" applyBorder="1" applyAlignment="1">
      <alignment vertical="center" wrapText="1"/>
    </xf>
    <xf numFmtId="0" fontId="2" fillId="4" borderId="20" xfId="1" applyFont="1" applyFill="1" applyBorder="1" applyAlignment="1">
      <alignment horizontal="center" vertical="center"/>
    </xf>
    <xf numFmtId="0" fontId="2" fillId="4" borderId="46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top"/>
    </xf>
    <xf numFmtId="0" fontId="10" fillId="7" borderId="6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7" borderId="16" xfId="1" applyFont="1" applyFill="1" applyBorder="1" applyAlignment="1">
      <alignment horizontal="center" vertical="center" wrapText="1"/>
    </xf>
    <xf numFmtId="0" fontId="10" fillId="7" borderId="17" xfId="1" applyFont="1" applyFill="1" applyBorder="1" applyAlignment="1">
      <alignment horizontal="center" vertical="center" wrapText="1"/>
    </xf>
    <xf numFmtId="0" fontId="10" fillId="7" borderId="32" xfId="1" applyFont="1" applyFill="1" applyBorder="1" applyAlignment="1">
      <alignment horizontal="center" vertical="center" wrapText="1"/>
    </xf>
    <xf numFmtId="0" fontId="2" fillId="7" borderId="44" xfId="1" applyFont="1" applyFill="1" applyBorder="1" applyAlignment="1">
      <alignment horizontal="center" vertical="center"/>
    </xf>
    <xf numFmtId="14" fontId="2" fillId="4" borderId="14" xfId="1" applyNumberFormat="1" applyFont="1" applyFill="1" applyBorder="1" applyAlignment="1">
      <alignment horizontal="left" vertical="center"/>
    </xf>
    <xf numFmtId="2" fontId="2" fillId="7" borderId="15" xfId="1" applyNumberFormat="1" applyFont="1" applyFill="1" applyBorder="1" applyAlignment="1">
      <alignment horizontal="center" vertical="center" wrapText="1"/>
    </xf>
    <xf numFmtId="0" fontId="2" fillId="4" borderId="53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horizontal="left" vertical="center" wrapText="1"/>
    </xf>
    <xf numFmtId="0" fontId="2" fillId="4" borderId="27" xfId="1" applyFont="1" applyFill="1" applyBorder="1" applyAlignment="1">
      <alignment horizontal="center" vertical="center" wrapText="1"/>
    </xf>
    <xf numFmtId="2" fontId="2" fillId="4" borderId="0" xfId="1" applyNumberFormat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vertical="center" wrapText="1"/>
    </xf>
    <xf numFmtId="0" fontId="2" fillId="4" borderId="27" xfId="1" applyFont="1" applyFill="1" applyBorder="1" applyAlignment="1">
      <alignment horizontal="center" vertical="center"/>
    </xf>
    <xf numFmtId="0" fontId="2" fillId="4" borderId="31" xfId="1" applyFont="1" applyFill="1" applyBorder="1" applyAlignment="1">
      <alignment horizontal="center" vertical="center"/>
    </xf>
    <xf numFmtId="0" fontId="2" fillId="7" borderId="7" xfId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2" fillId="4" borderId="54" xfId="1" applyFont="1" applyFill="1" applyBorder="1" applyAlignment="1">
      <alignment vertical="center" wrapText="1"/>
    </xf>
    <xf numFmtId="0" fontId="2" fillId="4" borderId="28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14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top" wrapText="1"/>
    </xf>
    <xf numFmtId="0" fontId="1" fillId="0" borderId="25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14" fontId="2" fillId="4" borderId="56" xfId="1" applyNumberFormat="1" applyFont="1" applyFill="1" applyBorder="1" applyAlignment="1">
      <alignment horizontal="left" vertical="center"/>
    </xf>
    <xf numFmtId="0" fontId="2" fillId="4" borderId="55" xfId="1" applyFont="1" applyFill="1" applyBorder="1" applyAlignment="1">
      <alignment vertical="center" wrapText="1"/>
    </xf>
    <xf numFmtId="0" fontId="2" fillId="4" borderId="48" xfId="1" applyFont="1" applyFill="1" applyBorder="1" applyAlignment="1">
      <alignment horizontal="left" vertical="center" wrapText="1"/>
    </xf>
    <xf numFmtId="0" fontId="2" fillId="4" borderId="56" xfId="1" applyFont="1" applyFill="1" applyBorder="1" applyAlignment="1">
      <alignment horizontal="center" vertical="center" wrapText="1"/>
    </xf>
    <xf numFmtId="2" fontId="2" fillId="4" borderId="48" xfId="1" applyNumberFormat="1" applyFont="1" applyFill="1" applyBorder="1" applyAlignment="1">
      <alignment horizontal="center" vertical="center" wrapText="1"/>
    </xf>
    <xf numFmtId="2" fontId="2" fillId="7" borderId="50" xfId="1" applyNumberFormat="1" applyFont="1" applyFill="1" applyBorder="1" applyAlignment="1">
      <alignment horizontal="center" vertical="center" wrapText="1"/>
    </xf>
    <xf numFmtId="0" fontId="8" fillId="4" borderId="48" xfId="1" applyFont="1" applyFill="1" applyBorder="1" applyAlignment="1">
      <alignment vertical="center" wrapText="1"/>
    </xf>
    <xf numFmtId="0" fontId="2" fillId="4" borderId="56" xfId="1" applyFont="1" applyFill="1" applyBorder="1" applyAlignment="1">
      <alignment horizontal="center" vertical="center"/>
    </xf>
    <xf numFmtId="0" fontId="2" fillId="4" borderId="47" xfId="1" applyFont="1" applyFill="1" applyBorder="1" applyAlignment="1">
      <alignment horizontal="center" vertical="center"/>
    </xf>
    <xf numFmtId="0" fontId="2" fillId="7" borderId="50" xfId="1" applyFont="1" applyFill="1" applyBorder="1" applyAlignment="1">
      <alignment horizontal="center" vertical="center"/>
    </xf>
    <xf numFmtId="0" fontId="0" fillId="0" borderId="50" xfId="0" applyFont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vertical="center" wrapText="1"/>
    </xf>
    <xf numFmtId="0" fontId="2" fillId="2" borderId="58" xfId="1" applyFont="1" applyFill="1" applyBorder="1" applyAlignment="1">
      <alignment horizontal="left" vertical="center" wrapText="1"/>
    </xf>
    <xf numFmtId="0" fontId="2" fillId="0" borderId="44" xfId="1" applyFont="1" applyBorder="1" applyAlignment="1">
      <alignment horizontal="left" vertical="center" wrapText="1"/>
    </xf>
    <xf numFmtId="0" fontId="2" fillId="2" borderId="44" xfId="1" applyFont="1" applyFill="1" applyBorder="1" applyAlignment="1">
      <alignment horizontal="left" vertical="top" wrapText="1"/>
    </xf>
    <xf numFmtId="2" fontId="2" fillId="4" borderId="45" xfId="1" applyNumberFormat="1" applyFont="1" applyFill="1" applyBorder="1" applyAlignment="1">
      <alignment horizontal="left" vertical="top" wrapText="1"/>
    </xf>
    <xf numFmtId="4" fontId="2" fillId="2" borderId="20" xfId="1" applyNumberFormat="1" applyFont="1" applyFill="1" applyBorder="1" applyAlignment="1">
      <alignment horizontal="left" vertical="top" wrapText="1"/>
    </xf>
    <xf numFmtId="4" fontId="2" fillId="0" borderId="46" xfId="1" applyNumberFormat="1" applyFont="1" applyBorder="1" applyAlignment="1">
      <alignment horizontal="left" vertical="top" wrapText="1"/>
    </xf>
    <xf numFmtId="4" fontId="2" fillId="0" borderId="45" xfId="1" applyNumberFormat="1" applyFont="1" applyBorder="1" applyAlignment="1">
      <alignment horizontal="right" vertical="top" wrapText="1"/>
    </xf>
    <xf numFmtId="4" fontId="2" fillId="4" borderId="46" xfId="1" applyNumberFormat="1" applyFont="1" applyFill="1" applyBorder="1" applyAlignment="1">
      <alignment horizontal="right" vertical="top" wrapText="1"/>
    </xf>
    <xf numFmtId="4" fontId="2" fillId="4" borderId="44" xfId="1" applyNumberFormat="1" applyFont="1" applyFill="1" applyBorder="1" applyAlignment="1">
      <alignment horizontal="right" vertical="top" wrapText="1"/>
    </xf>
    <xf numFmtId="4" fontId="2" fillId="0" borderId="11" xfId="1" applyNumberFormat="1" applyFont="1" applyBorder="1" applyAlignment="1">
      <alignment horizontal="right" vertical="top" wrapText="1"/>
    </xf>
    <xf numFmtId="4" fontId="2" fillId="4" borderId="10" xfId="1" applyNumberFormat="1" applyFont="1" applyFill="1" applyBorder="1" applyAlignment="1">
      <alignment horizontal="right" vertical="top" wrapText="1"/>
    </xf>
    <xf numFmtId="4" fontId="2" fillId="4" borderId="4" xfId="1" applyNumberFormat="1" applyFont="1" applyFill="1" applyBorder="1" applyAlignment="1">
      <alignment horizontal="right" vertical="top" wrapText="1"/>
    </xf>
    <xf numFmtId="4" fontId="2" fillId="0" borderId="16" xfId="1" applyNumberFormat="1" applyFont="1" applyBorder="1" applyAlignment="1">
      <alignment horizontal="right" vertical="top" wrapText="1"/>
    </xf>
    <xf numFmtId="4" fontId="2" fillId="4" borderId="32" xfId="1" applyNumberFormat="1" applyFont="1" applyFill="1" applyBorder="1" applyAlignment="1">
      <alignment horizontal="right" vertical="top" wrapText="1"/>
    </xf>
    <xf numFmtId="4" fontId="2" fillId="4" borderId="6" xfId="1" applyNumberFormat="1" applyFont="1" applyFill="1" applyBorder="1" applyAlignment="1">
      <alignment horizontal="right" vertical="top" wrapText="1"/>
    </xf>
    <xf numFmtId="4" fontId="1" fillId="5" borderId="26" xfId="1" applyNumberFormat="1" applyFont="1" applyFill="1" applyBorder="1" applyAlignment="1">
      <alignment horizontal="right" vertical="top" wrapText="1"/>
    </xf>
    <xf numFmtId="4" fontId="1" fillId="5" borderId="57" xfId="1" applyNumberFormat="1" applyFont="1" applyFill="1" applyBorder="1" applyAlignment="1">
      <alignment horizontal="right" vertical="top" wrapText="1"/>
    </xf>
    <xf numFmtId="4" fontId="1" fillId="5" borderId="5" xfId="1" applyNumberFormat="1" applyFont="1" applyFill="1" applyBorder="1" applyAlignment="1">
      <alignment horizontal="right" vertical="top" wrapText="1"/>
    </xf>
    <xf numFmtId="0" fontId="1" fillId="0" borderId="6" xfId="1" applyFont="1" applyBorder="1" applyAlignment="1">
      <alignment horizontal="left" vertical="top" wrapText="1"/>
    </xf>
    <xf numFmtId="4" fontId="2" fillId="0" borderId="9" xfId="1" applyNumberFormat="1" applyFont="1" applyBorder="1" applyAlignment="1">
      <alignment horizontal="right" vertical="top" wrapText="1"/>
    </xf>
    <xf numFmtId="4" fontId="2" fillId="4" borderId="29" xfId="1" applyNumberFormat="1" applyFont="1" applyFill="1" applyBorder="1" applyAlignment="1">
      <alignment horizontal="right" vertical="top" wrapText="1"/>
    </xf>
    <xf numFmtId="4" fontId="2" fillId="4" borderId="59" xfId="1" applyNumberFormat="1" applyFont="1" applyFill="1" applyBorder="1" applyAlignment="1">
      <alignment horizontal="right" vertical="top" wrapText="1"/>
    </xf>
    <xf numFmtId="4" fontId="2" fillId="4" borderId="18" xfId="1" applyNumberFormat="1" applyFont="1" applyFill="1" applyBorder="1" applyAlignment="1">
      <alignment horizontal="right" vertical="top" wrapText="1"/>
    </xf>
    <xf numFmtId="0" fontId="1" fillId="7" borderId="21" xfId="0" applyFont="1" applyFill="1" applyBorder="1" applyAlignment="1">
      <alignment horizontal="left"/>
    </xf>
    <xf numFmtId="14" fontId="2" fillId="4" borderId="51" xfId="1" applyNumberFormat="1" applyFont="1" applyFill="1" applyBorder="1" applyAlignment="1">
      <alignment horizontal="left" vertical="center"/>
    </xf>
    <xf numFmtId="14" fontId="2" fillId="4" borderId="52" xfId="1" applyNumberFormat="1" applyFont="1" applyFill="1" applyBorder="1" applyAlignment="1">
      <alignment horizontal="left" vertical="center"/>
    </xf>
    <xf numFmtId="14" fontId="2" fillId="4" borderId="45" xfId="1" applyNumberFormat="1" applyFont="1" applyFill="1" applyBorder="1" applyAlignment="1">
      <alignment horizontal="left" vertical="center"/>
    </xf>
    <xf numFmtId="14" fontId="2" fillId="4" borderId="33" xfId="1" applyNumberFormat="1" applyFont="1" applyFill="1" applyBorder="1" applyAlignment="1">
      <alignment horizontal="left" vertical="center"/>
    </xf>
    <xf numFmtId="14" fontId="2" fillId="4" borderId="14" xfId="1" applyNumberFormat="1" applyFont="1" applyFill="1" applyBorder="1" applyAlignment="1">
      <alignment horizontal="left" vertical="center"/>
    </xf>
    <xf numFmtId="14" fontId="2" fillId="4" borderId="20" xfId="1" applyNumberFormat="1" applyFont="1" applyFill="1" applyBorder="1" applyAlignment="1">
      <alignment horizontal="left" vertical="center"/>
    </xf>
    <xf numFmtId="2" fontId="2" fillId="7" borderId="1" xfId="1" applyNumberFormat="1" applyFont="1" applyFill="1" applyBorder="1" applyAlignment="1">
      <alignment horizontal="center" vertical="center" wrapText="1"/>
    </xf>
    <xf numFmtId="2" fontId="2" fillId="7" borderId="15" xfId="1" applyNumberFormat="1" applyFont="1" applyFill="1" applyBorder="1" applyAlignment="1">
      <alignment horizontal="center" vertical="center" wrapText="1"/>
    </xf>
    <xf numFmtId="2" fontId="2" fillId="7" borderId="44" xfId="1" applyNumberFormat="1" applyFont="1" applyFill="1" applyBorder="1" applyAlignment="1">
      <alignment horizontal="center" vertical="center" wrapText="1"/>
    </xf>
    <xf numFmtId="2" fontId="2" fillId="4" borderId="34" xfId="1" applyNumberFormat="1" applyFont="1" applyFill="1" applyBorder="1" applyAlignment="1">
      <alignment horizontal="center" vertical="center" wrapText="1"/>
    </xf>
    <xf numFmtId="2" fontId="2" fillId="4" borderId="53" xfId="1" applyNumberFormat="1" applyFont="1" applyFill="1" applyBorder="1" applyAlignment="1">
      <alignment horizontal="center" vertical="center" wrapText="1"/>
    </xf>
    <xf numFmtId="2" fontId="2" fillId="4" borderId="43" xfId="1" applyNumberFormat="1" applyFont="1" applyFill="1" applyBorder="1" applyAlignment="1">
      <alignment horizontal="center" vertical="center" wrapText="1"/>
    </xf>
    <xf numFmtId="0" fontId="2" fillId="4" borderId="33" xfId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4" borderId="20" xfId="1" applyFont="1" applyFill="1" applyBorder="1" applyAlignment="1">
      <alignment horizontal="center" vertical="center" wrapText="1"/>
    </xf>
    <xf numFmtId="0" fontId="2" fillId="4" borderId="51" xfId="1" applyFont="1" applyFill="1" applyBorder="1" applyAlignment="1">
      <alignment horizontal="left" vertical="center" wrapText="1"/>
    </xf>
    <xf numFmtId="0" fontId="2" fillId="4" borderId="52" xfId="1" applyFont="1" applyFill="1" applyBorder="1" applyAlignment="1">
      <alignment horizontal="left" vertical="center" wrapText="1"/>
    </xf>
    <xf numFmtId="0" fontId="2" fillId="4" borderId="45" xfId="1" applyFont="1" applyFill="1" applyBorder="1" applyAlignment="1">
      <alignment horizontal="left" vertical="center" wrapText="1"/>
    </xf>
    <xf numFmtId="0" fontId="2" fillId="4" borderId="34" xfId="1" applyFont="1" applyFill="1" applyBorder="1" applyAlignment="1">
      <alignment horizontal="left" vertical="center" wrapText="1"/>
    </xf>
    <xf numFmtId="0" fontId="2" fillId="4" borderId="53" xfId="1" applyFont="1" applyFill="1" applyBorder="1" applyAlignment="1">
      <alignment horizontal="left" vertical="center" wrapText="1"/>
    </xf>
    <xf numFmtId="0" fontId="2" fillId="4" borderId="43" xfId="1" applyFont="1" applyFill="1" applyBorder="1" applyAlignment="1">
      <alignment horizontal="left" vertical="center" wrapText="1"/>
    </xf>
    <xf numFmtId="0" fontId="10" fillId="0" borderId="47" xfId="0" applyFont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10" fillId="0" borderId="49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3" fillId="7" borderId="4" xfId="1" applyFont="1" applyFill="1" applyBorder="1" applyAlignment="1">
      <alignment horizontal="center" vertical="center" wrapText="1"/>
    </xf>
    <xf numFmtId="0" fontId="3" fillId="7" borderId="50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1" fillId="6" borderId="16" xfId="1" applyFont="1" applyFill="1" applyBorder="1" applyAlignment="1">
      <alignment horizontal="center" vertical="center" wrapText="1"/>
    </xf>
    <xf numFmtId="0" fontId="1" fillId="6" borderId="40" xfId="1" applyFont="1" applyFill="1" applyBorder="1" applyAlignment="1">
      <alignment horizontal="center" vertical="center" wrapText="1"/>
    </xf>
    <xf numFmtId="0" fontId="1" fillId="6" borderId="41" xfId="1" applyFont="1" applyFill="1" applyBorder="1" applyAlignment="1">
      <alignment horizontal="center" vertical="center" wrapText="1"/>
    </xf>
    <xf numFmtId="0" fontId="1" fillId="6" borderId="32" xfId="1" applyFont="1" applyFill="1" applyBorder="1" applyAlignment="1">
      <alignment horizontal="center" vertical="center"/>
    </xf>
    <xf numFmtId="0" fontId="1" fillId="6" borderId="24" xfId="1" applyFont="1" applyFill="1" applyBorder="1" applyAlignment="1">
      <alignment horizontal="center" vertical="center"/>
    </xf>
    <xf numFmtId="0" fontId="1" fillId="6" borderId="42" xfId="1" applyFont="1" applyFill="1" applyBorder="1" applyAlignment="1">
      <alignment horizontal="center" vertical="center"/>
    </xf>
    <xf numFmtId="0" fontId="0" fillId="0" borderId="37" xfId="0" applyFont="1" applyBorder="1" applyAlignment="1">
      <alignment horizontal="left"/>
    </xf>
    <xf numFmtId="0" fontId="1" fillId="0" borderId="25" xfId="1" applyFont="1" applyBorder="1" applyAlignment="1">
      <alignment horizontal="left" vertical="top" wrapText="1"/>
    </xf>
    <xf numFmtId="0" fontId="1" fillId="0" borderId="35" xfId="1" applyFont="1" applyBorder="1" applyAlignment="1">
      <alignment horizontal="left" vertical="top" wrapText="1"/>
    </xf>
    <xf numFmtId="0" fontId="1" fillId="0" borderId="30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1" fillId="0" borderId="23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24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5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uzana Profousová" id="{6D3AA0B0-1DEE-452E-91EC-26FB1355C2EC}" userId="S::profousova@mt-legal.com::6c5db052-7308-4cfb-a1f9-ee1c86ce47d8" providerId="AD"/>
</personList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5-11-13T14:09:43.57" personId="{6D3AA0B0-1DEE-452E-91EC-26FB1355C2EC}" id="{D380DC00-32F3-49BF-AD33-ACBB6365E019}">
    <text>Ponecháno jako ukázka, vyplňte dle potřeb, např. speciální dieta atp.</text>
  </threadedComment>
  <threadedComment ref="C4" dT="2025-11-13T14:09:43.57" personId="{6D3AA0B0-1DEE-452E-91EC-26FB1355C2EC}" id="{87145620-3B38-4DC5-AD3B-2EBDF7756128}">
    <text>Ponecháno jako ukázka, vyplňte dle potřeb, např. speciální dieta atp.</text>
  </threadedComment>
  <threadedComment ref="D11" dT="2025-11-13T14:18:04.29" personId="{6D3AA0B0-1DEE-452E-91EC-26FB1355C2EC}" id="{BB4EE894-9FAF-4846-8CB8-26F197CC44E6}">
    <text>Provize bude mít vždy jednotku „1“ - bude to paušál za celé zajištění všech služeb.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tabSelected="1" topLeftCell="A7" zoomScale="90" zoomScaleNormal="90" workbookViewId="0">
      <selection activeCell="E21" sqref="E21"/>
    </sheetView>
  </sheetViews>
  <sheetFormatPr defaultColWidth="9.140625" defaultRowHeight="15" x14ac:dyDescent="0.25"/>
  <cols>
    <col min="1" max="1" width="14.85546875" style="3" customWidth="1"/>
    <col min="2" max="2" width="17.85546875" style="3" customWidth="1"/>
    <col min="3" max="3" width="21.5703125" style="3" customWidth="1"/>
    <col min="4" max="10" width="15.5703125" style="3" customWidth="1"/>
    <col min="11" max="11" width="11.140625" style="3" customWidth="1"/>
    <col min="12" max="12" width="76.42578125" style="3" customWidth="1"/>
    <col min="13" max="16384" width="9.140625" style="3"/>
  </cols>
  <sheetData>
    <row r="1" spans="1:13" ht="15.75" x14ac:dyDescent="0.25">
      <c r="A1" s="31" t="s">
        <v>2</v>
      </c>
      <c r="B1" s="2"/>
    </row>
    <row r="2" spans="1:13" ht="57.75" customHeight="1" x14ac:dyDescent="0.25">
      <c r="A2" s="149" t="s">
        <v>60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3" x14ac:dyDescent="0.25">
      <c r="A3" s="1"/>
      <c r="B3" s="1"/>
    </row>
    <row r="4" spans="1:13" x14ac:dyDescent="0.25">
      <c r="A4" s="128" t="s">
        <v>17</v>
      </c>
      <c r="B4" s="128"/>
      <c r="C4" s="129">
        <v>1</v>
      </c>
      <c r="D4" s="130"/>
      <c r="E4" s="130"/>
      <c r="F4" s="130"/>
      <c r="G4" s="130"/>
      <c r="H4" s="130"/>
      <c r="I4" s="130"/>
      <c r="J4" s="142"/>
      <c r="K4" s="16"/>
      <c r="L4" s="17"/>
    </row>
    <row r="5" spans="1:13" x14ac:dyDescent="0.25">
      <c r="A5" s="128" t="s">
        <v>18</v>
      </c>
      <c r="B5" s="128"/>
      <c r="C5" s="129" t="s">
        <v>19</v>
      </c>
      <c r="D5" s="130"/>
      <c r="E5" s="130"/>
      <c r="F5" s="130"/>
      <c r="G5" s="130"/>
      <c r="H5" s="130"/>
      <c r="I5" s="130"/>
      <c r="J5" s="142"/>
      <c r="K5" s="18"/>
      <c r="L5" s="17"/>
    </row>
    <row r="6" spans="1:13" x14ac:dyDescent="0.25">
      <c r="A6" s="128" t="s">
        <v>20</v>
      </c>
      <c r="B6" s="128"/>
      <c r="C6" s="129" t="s">
        <v>21</v>
      </c>
      <c r="D6" s="130"/>
      <c r="E6" s="130"/>
      <c r="F6" s="130"/>
      <c r="G6" s="130"/>
      <c r="H6" s="130"/>
      <c r="I6" s="130"/>
      <c r="J6" s="142"/>
      <c r="K6" s="19"/>
      <c r="L6" s="17"/>
    </row>
    <row r="7" spans="1:13" x14ac:dyDescent="0.25">
      <c r="A7" s="128" t="s">
        <v>22</v>
      </c>
      <c r="B7" s="128"/>
      <c r="C7" s="129" t="s">
        <v>61</v>
      </c>
      <c r="D7" s="130"/>
      <c r="E7" s="130"/>
      <c r="F7" s="130"/>
      <c r="G7" s="130"/>
      <c r="H7" s="130"/>
      <c r="I7" s="130"/>
      <c r="J7" s="142"/>
      <c r="K7" s="19"/>
      <c r="L7" s="17"/>
    </row>
    <row r="8" spans="1:13" x14ac:dyDescent="0.25">
      <c r="A8" s="128" t="s">
        <v>23</v>
      </c>
      <c r="B8" s="128"/>
      <c r="C8" s="129" t="s">
        <v>24</v>
      </c>
      <c r="D8" s="130"/>
      <c r="E8" s="130"/>
      <c r="F8" s="130"/>
      <c r="G8" s="130"/>
      <c r="H8" s="130"/>
      <c r="I8" s="130"/>
      <c r="J8" s="130"/>
      <c r="K8" s="19"/>
      <c r="L8" s="17"/>
    </row>
    <row r="9" spans="1:13" x14ac:dyDescent="0.25">
      <c r="A9" s="128" t="s">
        <v>25</v>
      </c>
      <c r="B9" s="128"/>
      <c r="C9" s="129" t="s">
        <v>24</v>
      </c>
      <c r="D9" s="130"/>
      <c r="E9" s="130"/>
      <c r="F9" s="130"/>
      <c r="G9" s="130"/>
      <c r="H9" s="130"/>
      <c r="I9" s="130"/>
      <c r="J9" s="130"/>
      <c r="K9" s="19"/>
      <c r="L9" s="17"/>
    </row>
    <row r="10" spans="1:13" x14ac:dyDescent="0.25">
      <c r="A10" s="128" t="s">
        <v>26</v>
      </c>
      <c r="B10" s="128"/>
      <c r="C10" s="129" t="s">
        <v>27</v>
      </c>
      <c r="D10" s="130"/>
      <c r="E10" s="130"/>
      <c r="F10" s="130"/>
      <c r="G10" s="130"/>
      <c r="H10" s="130"/>
      <c r="I10" s="130"/>
      <c r="J10" s="130"/>
      <c r="K10" s="19"/>
      <c r="L10" s="17"/>
    </row>
    <row r="11" spans="1:13" ht="15.75" thickBot="1" x14ac:dyDescent="0.3">
      <c r="A11" s="21"/>
      <c r="B11" s="21"/>
      <c r="C11" s="22"/>
      <c r="D11" s="22"/>
      <c r="E11" s="22"/>
      <c r="F11" s="22"/>
      <c r="G11" s="22"/>
      <c r="H11" s="22"/>
      <c r="I11" s="22"/>
      <c r="J11" s="22"/>
      <c r="K11" s="20"/>
      <c r="L11" s="17"/>
    </row>
    <row r="12" spans="1:13" ht="12.6" customHeight="1" thickBot="1" x14ac:dyDescent="0.3">
      <c r="A12" s="153" t="s">
        <v>28</v>
      </c>
      <c r="B12" s="153" t="s">
        <v>29</v>
      </c>
      <c r="C12" s="153" t="s">
        <v>30</v>
      </c>
      <c r="D12" s="136" t="s">
        <v>31</v>
      </c>
      <c r="E12" s="137"/>
      <c r="F12" s="137"/>
      <c r="G12" s="138"/>
      <c r="H12" s="139" t="s">
        <v>32</v>
      </c>
      <c r="I12" s="140"/>
      <c r="J12" s="140"/>
      <c r="K12" s="141"/>
      <c r="L12" s="131" t="s">
        <v>33</v>
      </c>
      <c r="M12" s="24"/>
    </row>
    <row r="13" spans="1:13" ht="38.1" customHeight="1" thickBot="1" x14ac:dyDescent="0.3">
      <c r="A13" s="154"/>
      <c r="B13" s="154"/>
      <c r="C13" s="154"/>
      <c r="D13" s="32" t="s">
        <v>34</v>
      </c>
      <c r="E13" s="32" t="s">
        <v>35</v>
      </c>
      <c r="F13" s="33" t="s">
        <v>36</v>
      </c>
      <c r="G13" s="32" t="s">
        <v>37</v>
      </c>
      <c r="H13" s="34" t="s">
        <v>32</v>
      </c>
      <c r="I13" s="35" t="s">
        <v>38</v>
      </c>
      <c r="J13" s="36" t="s">
        <v>45</v>
      </c>
      <c r="K13" s="32" t="s">
        <v>51</v>
      </c>
      <c r="L13" s="132"/>
      <c r="M13" s="24"/>
    </row>
    <row r="14" spans="1:13" ht="80.099999999999994" customHeight="1" x14ac:dyDescent="0.25">
      <c r="A14" s="104">
        <v>46087</v>
      </c>
      <c r="B14" s="107">
        <v>46089</v>
      </c>
      <c r="C14" s="122" t="s">
        <v>39</v>
      </c>
      <c r="D14" s="119" t="s">
        <v>40</v>
      </c>
      <c r="E14" s="116">
        <v>22</v>
      </c>
      <c r="F14" s="113">
        <f>B14-A14</f>
        <v>2</v>
      </c>
      <c r="G14" s="110">
        <f>E14*F14</f>
        <v>44</v>
      </c>
      <c r="H14" s="25" t="s">
        <v>42</v>
      </c>
      <c r="I14" s="26">
        <v>1</v>
      </c>
      <c r="J14" s="27">
        <v>1</v>
      </c>
      <c r="K14" s="37">
        <f>I14*J14</f>
        <v>1</v>
      </c>
      <c r="L14" s="133" t="s">
        <v>50</v>
      </c>
      <c r="M14" s="24"/>
    </row>
    <row r="15" spans="1:13" ht="80.099999999999994" customHeight="1" x14ac:dyDescent="0.25">
      <c r="A15" s="105"/>
      <c r="B15" s="108"/>
      <c r="C15" s="123"/>
      <c r="D15" s="120"/>
      <c r="E15" s="117"/>
      <c r="F15" s="114"/>
      <c r="G15" s="111"/>
      <c r="H15" s="25" t="s">
        <v>43</v>
      </c>
      <c r="I15" s="26">
        <v>1</v>
      </c>
      <c r="J15" s="27">
        <v>2</v>
      </c>
      <c r="K15" s="37">
        <f>I15*J15</f>
        <v>2</v>
      </c>
      <c r="L15" s="134"/>
      <c r="M15" s="24"/>
    </row>
    <row r="16" spans="1:13" ht="80.099999999999994" customHeight="1" x14ac:dyDescent="0.25">
      <c r="A16" s="106"/>
      <c r="B16" s="109"/>
      <c r="C16" s="124"/>
      <c r="D16" s="121"/>
      <c r="E16" s="118"/>
      <c r="F16" s="115"/>
      <c r="G16" s="112"/>
      <c r="H16" s="25" t="s">
        <v>44</v>
      </c>
      <c r="I16" s="26">
        <v>1</v>
      </c>
      <c r="J16" s="27">
        <v>1</v>
      </c>
      <c r="K16" s="37">
        <f>I16*J16</f>
        <v>1</v>
      </c>
      <c r="L16" s="135"/>
      <c r="M16" s="24"/>
    </row>
    <row r="17" spans="1:13" ht="145.5" customHeight="1" thickBot="1" x14ac:dyDescent="0.3">
      <c r="A17" s="38">
        <v>46087</v>
      </c>
      <c r="B17" s="38">
        <v>46089</v>
      </c>
      <c r="C17" s="40" t="s">
        <v>39</v>
      </c>
      <c r="D17" s="41" t="s">
        <v>41</v>
      </c>
      <c r="E17" s="42">
        <v>4</v>
      </c>
      <c r="F17" s="43">
        <f t="shared" ref="F17" si="0">B17-A17</f>
        <v>2</v>
      </c>
      <c r="G17" s="39">
        <f>E17*F17</f>
        <v>8</v>
      </c>
      <c r="H17" s="44"/>
      <c r="I17" s="45">
        <v>0</v>
      </c>
      <c r="J17" s="46">
        <v>0</v>
      </c>
      <c r="K17" s="47">
        <f>I17*J17</f>
        <v>0</v>
      </c>
      <c r="L17" s="48" t="s">
        <v>54</v>
      </c>
      <c r="M17" s="24"/>
    </row>
    <row r="18" spans="1:13" ht="80.099999999999994" customHeight="1" x14ac:dyDescent="0.25">
      <c r="A18" s="104">
        <v>46101</v>
      </c>
      <c r="B18" s="107">
        <v>46103</v>
      </c>
      <c r="C18" s="122" t="s">
        <v>39</v>
      </c>
      <c r="D18" s="119" t="s">
        <v>40</v>
      </c>
      <c r="E18" s="116">
        <v>19</v>
      </c>
      <c r="F18" s="113">
        <f>B18-A18</f>
        <v>2</v>
      </c>
      <c r="G18" s="110">
        <f>E18*F18</f>
        <v>38</v>
      </c>
      <c r="H18" s="49" t="s">
        <v>46</v>
      </c>
      <c r="I18" s="50">
        <v>1</v>
      </c>
      <c r="J18" s="51">
        <v>1</v>
      </c>
      <c r="K18" s="52">
        <f t="shared" ref="K18" si="1">I18*J18</f>
        <v>1</v>
      </c>
      <c r="L18" s="133" t="s">
        <v>52</v>
      </c>
      <c r="M18" s="24"/>
    </row>
    <row r="19" spans="1:13" ht="80.099999999999994" customHeight="1" x14ac:dyDescent="0.25">
      <c r="A19" s="105"/>
      <c r="B19" s="108"/>
      <c r="C19" s="123"/>
      <c r="D19" s="120"/>
      <c r="E19" s="117"/>
      <c r="F19" s="114"/>
      <c r="G19" s="111"/>
      <c r="H19" s="25" t="s">
        <v>47</v>
      </c>
      <c r="I19" s="26">
        <v>1</v>
      </c>
      <c r="J19" s="27">
        <v>2</v>
      </c>
      <c r="K19" s="37">
        <f>I19*J19</f>
        <v>2</v>
      </c>
      <c r="L19" s="134"/>
      <c r="M19" s="24"/>
    </row>
    <row r="20" spans="1:13" ht="80.099999999999994" customHeight="1" x14ac:dyDescent="0.25">
      <c r="A20" s="106"/>
      <c r="B20" s="109"/>
      <c r="C20" s="124"/>
      <c r="D20" s="121"/>
      <c r="E20" s="118"/>
      <c r="F20" s="115"/>
      <c r="G20" s="112"/>
      <c r="H20" s="25" t="s">
        <v>48</v>
      </c>
      <c r="I20" s="26">
        <v>1</v>
      </c>
      <c r="J20" s="27">
        <v>1</v>
      </c>
      <c r="K20" s="37">
        <f>I20*J20</f>
        <v>1</v>
      </c>
      <c r="L20" s="135"/>
    </row>
    <row r="21" spans="1:13" ht="135.75" thickBot="1" x14ac:dyDescent="0.3">
      <c r="A21" s="68">
        <v>46101</v>
      </c>
      <c r="B21" s="68">
        <v>46103</v>
      </c>
      <c r="C21" s="69" t="s">
        <v>39</v>
      </c>
      <c r="D21" s="70" t="s">
        <v>41</v>
      </c>
      <c r="E21" s="71">
        <v>4</v>
      </c>
      <c r="F21" s="72">
        <f t="shared" ref="F21" si="2">B21-A21</f>
        <v>2</v>
      </c>
      <c r="G21" s="73">
        <f>E21*F21</f>
        <v>8</v>
      </c>
      <c r="H21" s="74"/>
      <c r="I21" s="75">
        <v>0</v>
      </c>
      <c r="J21" s="76">
        <v>0</v>
      </c>
      <c r="K21" s="77">
        <f>I21*J21</f>
        <v>0</v>
      </c>
      <c r="L21" s="78" t="s">
        <v>53</v>
      </c>
    </row>
    <row r="22" spans="1:13" x14ac:dyDescent="0.25">
      <c r="A22" s="53"/>
      <c r="B22" s="53"/>
      <c r="C22" s="54"/>
      <c r="D22" s="55"/>
      <c r="E22" s="56"/>
      <c r="F22" s="57"/>
      <c r="G22" s="57"/>
      <c r="H22" s="58"/>
      <c r="I22" s="59"/>
      <c r="J22" s="59"/>
      <c r="K22" s="59"/>
      <c r="L22" s="60"/>
    </row>
    <row r="23" spans="1:13" ht="13.5" customHeight="1" x14ac:dyDescent="0.25">
      <c r="A23" s="61" t="s">
        <v>49</v>
      </c>
      <c r="B23" s="62"/>
      <c r="C23" s="62"/>
      <c r="D23" s="62"/>
      <c r="E23" s="62"/>
      <c r="F23" s="62"/>
      <c r="G23" s="62"/>
      <c r="H23" s="62"/>
      <c r="I23" s="62"/>
      <c r="J23" s="62"/>
      <c r="K23" s="63"/>
      <c r="L23" s="64"/>
    </row>
    <row r="24" spans="1:13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0"/>
      <c r="L24" s="17"/>
    </row>
    <row r="25" spans="1:13" ht="16.5" thickBot="1" x14ac:dyDescent="0.3">
      <c r="A25" s="103" t="s">
        <v>55</v>
      </c>
      <c r="B25" s="103"/>
      <c r="C25" s="125" t="s">
        <v>57</v>
      </c>
      <c r="D25" s="126"/>
      <c r="E25" s="126"/>
      <c r="F25" s="126"/>
      <c r="G25" s="126"/>
      <c r="H25" s="126"/>
      <c r="I25" s="126"/>
      <c r="J25" s="127"/>
      <c r="K25" s="23"/>
      <c r="L25" s="17"/>
    </row>
    <row r="26" spans="1:13" s="2" customFormat="1" ht="44.1" customHeight="1" thickBot="1" x14ac:dyDescent="0.3">
      <c r="A26" s="148" t="s">
        <v>59</v>
      </c>
      <c r="B26" s="146" t="s">
        <v>15</v>
      </c>
      <c r="C26" s="146" t="s">
        <v>16</v>
      </c>
      <c r="D26" s="150" t="s">
        <v>8</v>
      </c>
      <c r="E26" s="151"/>
      <c r="F26" s="151"/>
      <c r="G26" s="152"/>
      <c r="H26" s="150" t="s">
        <v>9</v>
      </c>
      <c r="I26" s="151"/>
      <c r="J26" s="152"/>
    </row>
    <row r="27" spans="1:13" ht="49.5" customHeight="1" thickBot="1" x14ac:dyDescent="0.3">
      <c r="A27" s="143"/>
      <c r="B27" s="147"/>
      <c r="C27" s="147"/>
      <c r="D27" s="7" t="s">
        <v>6</v>
      </c>
      <c r="E27" s="67" t="s">
        <v>7</v>
      </c>
      <c r="F27" s="65" t="s">
        <v>10</v>
      </c>
      <c r="G27" s="67" t="s">
        <v>11</v>
      </c>
      <c r="H27" s="67" t="s">
        <v>12</v>
      </c>
      <c r="I27" s="65" t="s">
        <v>13</v>
      </c>
      <c r="J27" s="98" t="s">
        <v>14</v>
      </c>
    </row>
    <row r="28" spans="1:13" ht="41.25" customHeight="1" thickBot="1" x14ac:dyDescent="0.3">
      <c r="A28" s="80" t="s">
        <v>58</v>
      </c>
      <c r="B28" s="81" t="s">
        <v>0</v>
      </c>
      <c r="C28" s="82"/>
      <c r="D28" s="83">
        <f>G14</f>
        <v>44</v>
      </c>
      <c r="E28" s="84">
        <v>0</v>
      </c>
      <c r="F28" s="84">
        <v>0</v>
      </c>
      <c r="G28" s="85">
        <f t="shared" ref="G28:G31" si="3">E28+F28</f>
        <v>0</v>
      </c>
      <c r="H28" s="86">
        <f>D28*E28</f>
        <v>0</v>
      </c>
      <c r="I28" s="87">
        <f>D28*F28</f>
        <v>0</v>
      </c>
      <c r="J28" s="88">
        <f t="shared" ref="J28:J32" si="4">H28+I28</f>
        <v>0</v>
      </c>
    </row>
    <row r="29" spans="1:13" ht="41.25" customHeight="1" thickBot="1" x14ac:dyDescent="0.3">
      <c r="A29" s="79" t="s">
        <v>58</v>
      </c>
      <c r="B29" s="28" t="s">
        <v>0</v>
      </c>
      <c r="C29" s="5"/>
      <c r="D29" s="10">
        <f>G17</f>
        <v>8</v>
      </c>
      <c r="E29" s="9">
        <v>0</v>
      </c>
      <c r="F29" s="8">
        <v>0</v>
      </c>
      <c r="G29" s="13">
        <f t="shared" si="3"/>
        <v>0</v>
      </c>
      <c r="H29" s="89">
        <f t="shared" ref="H29:H31" si="5">D29*E29</f>
        <v>0</v>
      </c>
      <c r="I29" s="90">
        <f t="shared" ref="I29:I31" si="6">D29*F29</f>
        <v>0</v>
      </c>
      <c r="J29" s="91">
        <f t="shared" si="4"/>
        <v>0</v>
      </c>
    </row>
    <row r="30" spans="1:13" ht="41.25" customHeight="1" thickBot="1" x14ac:dyDescent="0.3">
      <c r="A30" s="79" t="s">
        <v>58</v>
      </c>
      <c r="B30" s="28" t="s">
        <v>1</v>
      </c>
      <c r="C30" s="5"/>
      <c r="D30" s="10">
        <f>K14+K15+K16+K17</f>
        <v>4</v>
      </c>
      <c r="E30" s="8">
        <v>0</v>
      </c>
      <c r="F30" s="8">
        <v>0</v>
      </c>
      <c r="G30" s="13">
        <f t="shared" si="3"/>
        <v>0</v>
      </c>
      <c r="H30" s="89">
        <f t="shared" si="5"/>
        <v>0</v>
      </c>
      <c r="I30" s="90">
        <f t="shared" si="6"/>
        <v>0</v>
      </c>
      <c r="J30" s="91">
        <f t="shared" si="4"/>
        <v>0</v>
      </c>
    </row>
    <row r="31" spans="1:13" ht="41.25" customHeight="1" thickBot="1" x14ac:dyDescent="0.3">
      <c r="A31" s="29" t="s">
        <v>3</v>
      </c>
      <c r="B31" s="30" t="s">
        <v>4</v>
      </c>
      <c r="C31" s="15"/>
      <c r="D31" s="11">
        <v>1</v>
      </c>
      <c r="E31" s="12">
        <v>0</v>
      </c>
      <c r="F31" s="12">
        <v>0</v>
      </c>
      <c r="G31" s="14">
        <f t="shared" si="3"/>
        <v>0</v>
      </c>
      <c r="H31" s="92">
        <f t="shared" si="5"/>
        <v>0</v>
      </c>
      <c r="I31" s="93">
        <f t="shared" si="6"/>
        <v>0</v>
      </c>
      <c r="J31" s="94">
        <f t="shared" si="4"/>
        <v>0</v>
      </c>
    </row>
    <row r="32" spans="1:13" s="2" customFormat="1" ht="15.75" thickBot="1" x14ac:dyDescent="0.3">
      <c r="A32" s="143" t="s">
        <v>5</v>
      </c>
      <c r="B32" s="144"/>
      <c r="C32" s="144"/>
      <c r="D32" s="144"/>
      <c r="E32" s="144"/>
      <c r="F32" s="144"/>
      <c r="G32" s="145"/>
      <c r="H32" s="95">
        <f>SUM(H28:H31)</f>
        <v>0</v>
      </c>
      <c r="I32" s="96">
        <f>SUM(I28:I31)</f>
        <v>0</v>
      </c>
      <c r="J32" s="97">
        <f t="shared" si="4"/>
        <v>0</v>
      </c>
    </row>
    <row r="36" spans="1:12" ht="16.5" thickBot="1" x14ac:dyDescent="0.3">
      <c r="A36" s="103" t="s">
        <v>56</v>
      </c>
      <c r="B36" s="103"/>
      <c r="C36" s="125" t="s">
        <v>57</v>
      </c>
      <c r="D36" s="126"/>
      <c r="E36" s="126"/>
      <c r="F36" s="126"/>
      <c r="G36" s="126"/>
      <c r="H36" s="126"/>
      <c r="I36" s="126"/>
      <c r="J36" s="127"/>
      <c r="K36" s="23"/>
      <c r="L36" s="17"/>
    </row>
    <row r="37" spans="1:12" s="2" customFormat="1" ht="44.1" customHeight="1" thickBot="1" x14ac:dyDescent="0.3">
      <c r="A37" s="148" t="s">
        <v>59</v>
      </c>
      <c r="B37" s="146" t="s">
        <v>15</v>
      </c>
      <c r="C37" s="146" t="s">
        <v>16</v>
      </c>
      <c r="D37" s="150" t="s">
        <v>8</v>
      </c>
      <c r="E37" s="151"/>
      <c r="F37" s="151"/>
      <c r="G37" s="152"/>
      <c r="H37" s="150" t="s">
        <v>9</v>
      </c>
      <c r="I37" s="151"/>
      <c r="J37" s="152"/>
    </row>
    <row r="38" spans="1:12" ht="49.5" customHeight="1" thickBot="1" x14ac:dyDescent="0.3">
      <c r="A38" s="143"/>
      <c r="B38" s="147"/>
      <c r="C38" s="147"/>
      <c r="D38" s="7" t="s">
        <v>6</v>
      </c>
      <c r="E38" s="67" t="s">
        <v>7</v>
      </c>
      <c r="F38" s="65" t="s">
        <v>10</v>
      </c>
      <c r="G38" s="67" t="s">
        <v>11</v>
      </c>
      <c r="H38" s="6" t="s">
        <v>12</v>
      </c>
      <c r="I38" s="4" t="s">
        <v>13</v>
      </c>
      <c r="J38" s="66" t="s">
        <v>14</v>
      </c>
    </row>
    <row r="39" spans="1:12" ht="41.25" customHeight="1" thickBot="1" x14ac:dyDescent="0.3">
      <c r="A39" s="79" t="s">
        <v>58</v>
      </c>
      <c r="B39" s="28" t="s">
        <v>0</v>
      </c>
      <c r="C39" s="5"/>
      <c r="D39" s="10">
        <f>G18</f>
        <v>38</v>
      </c>
      <c r="E39" s="8">
        <v>0</v>
      </c>
      <c r="F39" s="8">
        <v>0</v>
      </c>
      <c r="G39" s="13">
        <f t="shared" ref="G39:G42" si="7">E39+F39</f>
        <v>0</v>
      </c>
      <c r="H39" s="99">
        <f t="shared" ref="H39:H42" si="8">D39*E39</f>
        <v>0</v>
      </c>
      <c r="I39" s="100">
        <f>D39*F39</f>
        <v>0</v>
      </c>
      <c r="J39" s="91">
        <f>H39+I39</f>
        <v>0</v>
      </c>
    </row>
    <row r="40" spans="1:12" ht="41.25" customHeight="1" thickBot="1" x14ac:dyDescent="0.3">
      <c r="A40" s="79" t="s">
        <v>58</v>
      </c>
      <c r="B40" s="28" t="s">
        <v>0</v>
      </c>
      <c r="C40" s="5"/>
      <c r="D40" s="10">
        <f>G21</f>
        <v>8</v>
      </c>
      <c r="E40" s="9">
        <v>0</v>
      </c>
      <c r="F40" s="8">
        <v>0</v>
      </c>
      <c r="G40" s="13">
        <f t="shared" si="7"/>
        <v>0</v>
      </c>
      <c r="H40" s="89">
        <f t="shared" si="8"/>
        <v>0</v>
      </c>
      <c r="I40" s="101">
        <f t="shared" ref="I40:I42" si="9">D40*F40</f>
        <v>0</v>
      </c>
      <c r="J40" s="91">
        <f t="shared" ref="J40:J43" si="10">H40+I40</f>
        <v>0</v>
      </c>
    </row>
    <row r="41" spans="1:12" ht="41.25" customHeight="1" thickBot="1" x14ac:dyDescent="0.3">
      <c r="A41" s="79" t="s">
        <v>58</v>
      </c>
      <c r="B41" s="28" t="s">
        <v>1</v>
      </c>
      <c r="C41" s="5"/>
      <c r="D41" s="10">
        <f>K18+K19+K20+K21</f>
        <v>4</v>
      </c>
      <c r="E41" s="8">
        <v>0</v>
      </c>
      <c r="F41" s="8">
        <v>0</v>
      </c>
      <c r="G41" s="13">
        <f t="shared" si="7"/>
        <v>0</v>
      </c>
      <c r="H41" s="89">
        <f t="shared" si="8"/>
        <v>0</v>
      </c>
      <c r="I41" s="101">
        <f t="shared" si="9"/>
        <v>0</v>
      </c>
      <c r="J41" s="91">
        <f t="shared" si="10"/>
        <v>0</v>
      </c>
    </row>
    <row r="42" spans="1:12" ht="41.25" customHeight="1" thickBot="1" x14ac:dyDescent="0.3">
      <c r="A42" s="29" t="s">
        <v>3</v>
      </c>
      <c r="B42" s="30" t="s">
        <v>4</v>
      </c>
      <c r="C42" s="15"/>
      <c r="D42" s="11">
        <v>1</v>
      </c>
      <c r="E42" s="12">
        <v>0</v>
      </c>
      <c r="F42" s="12">
        <v>0</v>
      </c>
      <c r="G42" s="14">
        <f t="shared" si="7"/>
        <v>0</v>
      </c>
      <c r="H42" s="92">
        <f t="shared" si="8"/>
        <v>0</v>
      </c>
      <c r="I42" s="102">
        <f t="shared" si="9"/>
        <v>0</v>
      </c>
      <c r="J42" s="94">
        <f t="shared" si="10"/>
        <v>0</v>
      </c>
    </row>
    <row r="43" spans="1:12" s="2" customFormat="1" ht="15.75" thickBot="1" x14ac:dyDescent="0.3">
      <c r="A43" s="143" t="s">
        <v>5</v>
      </c>
      <c r="B43" s="144"/>
      <c r="C43" s="144"/>
      <c r="D43" s="144"/>
      <c r="E43" s="144"/>
      <c r="F43" s="144"/>
      <c r="G43" s="145"/>
      <c r="H43" s="95">
        <f>SUM(H39:H42)</f>
        <v>0</v>
      </c>
      <c r="I43" s="96">
        <f>SUM(I39:I42)</f>
        <v>0</v>
      </c>
      <c r="J43" s="97">
        <f t="shared" si="10"/>
        <v>0</v>
      </c>
    </row>
  </sheetData>
  <mergeCells count="53">
    <mergeCell ref="A43:G43"/>
    <mergeCell ref="A36:B36"/>
    <mergeCell ref="C36:J36"/>
    <mergeCell ref="A37:A38"/>
    <mergeCell ref="B37:B38"/>
    <mergeCell ref="C37:C38"/>
    <mergeCell ref="D37:G37"/>
    <mergeCell ref="H37:J37"/>
    <mergeCell ref="A32:G32"/>
    <mergeCell ref="B26:B27"/>
    <mergeCell ref="A26:A27"/>
    <mergeCell ref="C26:C27"/>
    <mergeCell ref="A2:J2"/>
    <mergeCell ref="H26:J26"/>
    <mergeCell ref="D26:G26"/>
    <mergeCell ref="A4:B4"/>
    <mergeCell ref="A5:B5"/>
    <mergeCell ref="A6:B6"/>
    <mergeCell ref="A7:B7"/>
    <mergeCell ref="A8:B8"/>
    <mergeCell ref="C4:J4"/>
    <mergeCell ref="A12:A13"/>
    <mergeCell ref="B12:B13"/>
    <mergeCell ref="C12:C13"/>
    <mergeCell ref="C5:J5"/>
    <mergeCell ref="C6:J6"/>
    <mergeCell ref="C7:J7"/>
    <mergeCell ref="C8:J8"/>
    <mergeCell ref="C9:J9"/>
    <mergeCell ref="A9:B9"/>
    <mergeCell ref="A10:B10"/>
    <mergeCell ref="C10:J10"/>
    <mergeCell ref="F18:F20"/>
    <mergeCell ref="L12:L13"/>
    <mergeCell ref="L14:L16"/>
    <mergeCell ref="L18:L20"/>
    <mergeCell ref="D12:G12"/>
    <mergeCell ref="H12:K12"/>
    <mergeCell ref="A25:B25"/>
    <mergeCell ref="A14:A16"/>
    <mergeCell ref="B14:B16"/>
    <mergeCell ref="G14:G16"/>
    <mergeCell ref="F14:F16"/>
    <mergeCell ref="E14:E16"/>
    <mergeCell ref="D14:D16"/>
    <mergeCell ref="C14:C16"/>
    <mergeCell ref="G18:G20"/>
    <mergeCell ref="C25:J25"/>
    <mergeCell ref="A18:A20"/>
    <mergeCell ref="B18:B20"/>
    <mergeCell ref="C18:C20"/>
    <mergeCell ref="D18:D20"/>
    <mergeCell ref="E18:E2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P01_cenovy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musilovap</dc:creator>
  <cp:lastModifiedBy>jezkovas</cp:lastModifiedBy>
  <dcterms:created xsi:type="dcterms:W3CDTF">2025-03-17T10:47:34Z</dcterms:created>
  <dcterms:modified xsi:type="dcterms:W3CDTF">2026-02-16T08:39:13Z</dcterms:modified>
</cp:coreProperties>
</file>