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05" windowHeight="142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<sst xmlns="http://schemas.openxmlformats.org/spreadsheetml/2006/main" count="181" uniqueCount="106">
  <si>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</si>
  <si>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</si>
  <si>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</si>
  <si>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</si>
  <si>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</si>
  <si>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</si>
  <si>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</si>
  <si>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</si>
  <si>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</si>
  <si>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</si>
  <si>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</si>
  <si>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Záruka: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</si>
  <si>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</si>
  <si>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</si>
  <si>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</si>
  <si>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</si>
  <si>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OS:</t>
  </si>
  <si>
    <t>LCD:</t>
  </si>
  <si>
    <t>Uchazeč doplní do zelených políček konkrétní zboží a komponenty, které nabízí.</t>
  </si>
  <si>
    <t>Servis:</t>
  </si>
  <si>
    <t>minimálně 3 roky</t>
  </si>
  <si>
    <t>další pracovní den u zákazníka po nahlášení závady</t>
  </si>
  <si>
    <t>Notebook</t>
  </si>
  <si>
    <t xml:space="preserve">Příloha č.1  Podrobná specifikace položek </t>
  </si>
  <si>
    <t>Položka</t>
  </si>
  <si>
    <t>Předmět</t>
  </si>
  <si>
    <t>Ks</t>
  </si>
  <si>
    <t>minimálně 1500 bodů v http://www.cpubenchmark.net/</t>
  </si>
  <si>
    <t>min. 4 GB DDR3 min. 1067 MHz</t>
  </si>
  <si>
    <t>min. 64 GB SSD</t>
  </si>
  <si>
    <t>min. 10“, matný nebo antireflexní, dotykový</t>
  </si>
  <si>
    <t>min. 4 GB DDR3</t>
  </si>
  <si>
    <t>minimálně 2 roky</t>
  </si>
  <si>
    <t>Operační systém</t>
  </si>
  <si>
    <t>min. 1 GB</t>
  </si>
  <si>
    <t>Interaktivní dataprojektor</t>
  </si>
  <si>
    <t>ultrakrátká projekční vzdálenost.</t>
  </si>
  <si>
    <t>3LCD technologie</t>
  </si>
  <si>
    <t>interaktivní</t>
  </si>
  <si>
    <t>svítivost min. 2500 lm</t>
  </si>
  <si>
    <t xml:space="preserve">nativní rozlišení minimálně 1280×800 </t>
  </si>
  <si>
    <t>záruka minimálně 2 roky</t>
  </si>
  <si>
    <t>držák projektoru součástí balení.</t>
  </si>
  <si>
    <t>kontrast alespoň 7000:1</t>
  </si>
  <si>
    <t>hlučnost max. 37dB</t>
  </si>
  <si>
    <t>životnost lampy minimálně 5000 hodin</t>
  </si>
  <si>
    <t>menu v českém jazyce</t>
  </si>
  <si>
    <t>reproduktor minimálně 15W</t>
  </si>
  <si>
    <t>Grafický tablet</t>
  </si>
  <si>
    <t>Nabízený produkt (produktové číslo)</t>
  </si>
  <si>
    <t>802.11 b/g/n, audio, min.1x USB, připojitelné k d-sub (možno řešit redukcí)</t>
  </si>
  <si>
    <t>802.11 b/g/n, audio, připojitelné k d-sub a hdmi (možno řešit redukcemi)</t>
  </si>
  <si>
    <t>odpovidajicí operační systém</t>
  </si>
  <si>
    <t>Specifikace</t>
  </si>
  <si>
    <t>Kompatibilní OS</t>
  </si>
  <si>
    <t>Grafický tablet včetně pera a náhradních hrotů, bezdrátové připojení</t>
  </si>
  <si>
    <t>aktivní plocha</t>
  </si>
  <si>
    <t>220 × 140 mm, multitouch</t>
  </si>
  <si>
    <t>rozlišení přítlaku</t>
  </si>
  <si>
    <t>2000 úrovní pro popisovač i mazání</t>
  </si>
  <si>
    <t>rozlišení prostorové</t>
  </si>
  <si>
    <t>5000 lpi (lines per inch)</t>
  </si>
  <si>
    <t>Konektivita</t>
  </si>
  <si>
    <t>USB a bezdrátové</t>
  </si>
  <si>
    <t>Ovládání</t>
  </si>
  <si>
    <t>zabudovaná tlačítka a dotykový kroužek, ovládání gesty na aktivní ploše</t>
  </si>
  <si>
    <t>pero</t>
  </si>
  <si>
    <t>s tlačítky a gumou</t>
  </si>
  <si>
    <t>Klávesnice umožňující bezdrátové (Bluetooth) připojení mobilního zařízení (počítače).</t>
  </si>
  <si>
    <t>Podporovaná mobilní zařízení</t>
  </si>
  <si>
    <t>OS mobilního zařízení</t>
  </si>
  <si>
    <t>Počet současně připojených zařízení</t>
  </si>
  <si>
    <t>Min 3, přepínání voličem.</t>
  </si>
  <si>
    <t xml:space="preserve">Univerzální klávesnice s bezdrátovým připojením  </t>
  </si>
  <si>
    <t>kompatibilita s operačním systémem používaným na UJEP</t>
  </si>
  <si>
    <t>kompatibilní s OS použivýnaným na univerzitě</t>
  </si>
  <si>
    <t>Počítač s Bluetooth konektivitou</t>
  </si>
  <si>
    <t>min. 32 GB vnitřní pamět</t>
  </si>
  <si>
    <t>min. 10“,</t>
  </si>
  <si>
    <t xml:space="preserve">Tablet </t>
  </si>
  <si>
    <t xml:space="preserve">min. 3 GB </t>
  </si>
  <si>
    <t>Profesionální operační systém plně nativně kompatibilní s operačním systémem používaným na koncových zařízeních univerzity</t>
  </si>
  <si>
    <t>integrované funkce 4G LTE, BT 4.0, 802.11n/ac, GPS</t>
  </si>
  <si>
    <t>audio</t>
  </si>
  <si>
    <t>Baterie:</t>
  </si>
  <si>
    <t>min. 64 GB</t>
  </si>
  <si>
    <t>Výdrž na baterii min. 10 hodin</t>
  </si>
  <si>
    <t>Cpu s doplňkovým pohybovým koprocesorem</t>
  </si>
  <si>
    <t>LED min. 9“, dotykový, nativní rozlišení 2048 × 1536</t>
  </si>
  <si>
    <t>D-SUB, HDMI, USB 2.0, LAN, Wi-Fi</t>
  </si>
  <si>
    <t>Operační systém na bázi Open source platformy</t>
  </si>
  <si>
    <t>Nabídková cena celkem bez DPH v Kč</t>
  </si>
  <si>
    <t>Nabídková cena bez DPH za ks v Kč</t>
  </si>
  <si>
    <t>DPH za ks v Kč</t>
  </si>
  <si>
    <t>Nabídková cena včetně DPH za ks v Kč</t>
  </si>
  <si>
    <t>minimálně 2700 bodů v http://www.cpubenchmark.net/</t>
  </si>
  <si>
    <t>Provedení:</t>
  </si>
  <si>
    <t>2v1, překlopitelné o 360°</t>
  </si>
  <si>
    <t>min. 500 GB</t>
  </si>
  <si>
    <t>802.11 b/g/n
1x LAN (možno řešit redukcí z USB, která nevyžaduje externí napájení)
1x d-sub (možno řešit redukcí z USB, která nevyžaduje externí napájení)
HDMI
audio
min.3x USB (z toho min 2x USB3.0)
čtečka paměťových karet SD</t>
  </si>
  <si>
    <t>Profesionální operační systém do firemního nasazení kompatibilní se stávajícím počítačovým systémem školy</t>
  </si>
  <si>
    <t>min. 13“,  dotykový, IPS, min. HD (1366x768)</t>
  </si>
  <si>
    <t>Hmotnost:</t>
  </si>
  <si>
    <t>max. 1.9kg</t>
  </si>
  <si>
    <t>Lokalizace:</t>
  </si>
  <si>
    <t>česká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</si>
</sst>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_-* #,##0.000\ [$Kč-405]_-;\-* #,##0.000\ [$Kč-405]_-;_-* &quot;-&quot;??\ [$Kč-405]_-;_-@_-"/>
    <numFmt numFmtId="176" formatCode="_-* #,##0.0\ [$Kč-405]_-;\-* #,##0.0\ [$Kč-405]_-;_-* &quot;-&quot;??\ [$Kč-405]_-;_-@_-"/>
    <numFmt numFmtId="177" formatCode="_-* #,##0\ [$Kč-405]_-;\-* #,##0\ [$Kč-405]_-;_-* &quot;-&quot;??\ [$Kč-405]_-;_-@_-"/>
  </numFmts>
  <fonts count="4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2" borderId="13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4" fontId="1" fillId="32" borderId="14" xfId="39" applyFont="1" applyFill="1" applyBorder="1" applyAlignment="1">
      <alignment vertical="top" wrapText="1"/>
    </xf>
    <xf numFmtId="44" fontId="1" fillId="32" borderId="13" xfId="39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44" fontId="1" fillId="33" borderId="14" xfId="39" applyFont="1" applyFill="1" applyBorder="1" applyAlignment="1">
      <alignment vertical="top" wrapText="1"/>
    </xf>
    <xf numFmtId="44" fontId="1" fillId="33" borderId="13" xfId="39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vertical="top" wrapText="1"/>
    </xf>
    <xf numFmtId="0" fontId="2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5" fillId="34" borderId="15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38" xfId="0" applyFont="1" applyFill="1" applyBorder="1" applyAlignment="1">
      <alignment horizontal="left" vertical="top" wrapText="1"/>
    </xf>
    <xf numFmtId="0" fontId="24" fillId="0" borderId="0" xfId="47">
      <alignment/>
      <protection/>
    </xf>
    <xf numFmtId="177" fontId="24" fillId="0" borderId="0" xfId="47" applyNumberFormat="1">
      <alignment/>
      <protection/>
    </xf>
    <xf numFmtId="0" fontId="26" fillId="0" borderId="0" xfId="47" applyFont="1" applyAlignment="1">
      <alignment horizontal="center"/>
      <protection/>
    </xf>
    <xf numFmtId="177" fontId="26" fillId="0" borderId="0" xfId="47" applyNumberFormat="1" applyFont="1">
      <alignment/>
      <protection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6" fontId="1" fillId="34" borderId="15" xfId="0" applyNumberFormat="1" applyFont="1" applyFill="1" applyBorder="1" applyAlignment="1">
      <alignment horizontal="left" vertical="top" wrapText="1"/>
    </xf>
    <xf numFmtId="6" fontId="1" fillId="34" borderId="16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31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10" borderId="15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13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zoomScale="80" zoomScaleNormal="80" zoomScalePageLayoutView="0" workbookViewId="0" topLeftCell="A1">
      <selection activeCell="C84" sqref="C84"/>
    </sheetView>
  </sheetViews>
  <sheetFormatPr defaultColWidth="9.140625" defaultRowHeight="15"/>
  <cols>
    <col min="1" max="1" width="26.140625" style="52" bestFit="1" customWidth="1"/>
    <col min="2" max="2" width="33.57421875" style="52" bestFit="1" customWidth="1"/>
    <col min="3" max="3" width="103.8515625" style="0" bestFit="1" customWidth="1"/>
    <col min="4" max="4" width="28.421875" style="0" customWidth="1"/>
    <col min="5" max="5" width="31.00390625" style="0" bestFit="1" customWidth="1"/>
    <col min="6" max="6" width="25.7109375" style="0" customWidth="1"/>
    <col min="7" max="7" width="16.421875" style="0" customWidth="1"/>
    <col min="8" max="8" width="87.28125" style="0" bestFit="1" customWidth="1"/>
  </cols>
  <sheetData>
    <row r="1" spans="1:3" ht="15.75" thickBot="1">
      <c r="A1" s="90" t="s">
        <v>23</v>
      </c>
      <c r="B1" s="90"/>
      <c r="C1" s="90"/>
    </row>
    <row r="2" spans="1:3" ht="15">
      <c r="A2" s="98" t="s">
        <v>0</v>
      </c>
      <c r="B2" s="99"/>
      <c r="C2" s="1"/>
    </row>
    <row r="3" spans="1:3" ht="15">
      <c r="A3" s="48" t="s">
        <v>1</v>
      </c>
      <c r="B3" s="55"/>
      <c r="C3" s="2"/>
    </row>
    <row r="4" spans="1:8" ht="15">
      <c r="A4" s="91" t="s">
        <v>2</v>
      </c>
      <c r="B4" s="92"/>
      <c r="C4" s="2"/>
      <c r="D4" s="62"/>
      <c r="E4" s="62"/>
      <c r="F4" s="62"/>
      <c r="G4" s="62"/>
      <c r="H4" s="62"/>
    </row>
    <row r="5" spans="1:8" ht="15">
      <c r="A5" s="88" t="s">
        <v>3</v>
      </c>
      <c r="B5" s="89"/>
      <c r="C5" s="2"/>
      <c r="D5" s="62"/>
      <c r="E5" s="62"/>
      <c r="F5" s="62"/>
      <c r="G5" s="62"/>
      <c r="H5" s="62"/>
    </row>
    <row r="6" spans="1:8" ht="15">
      <c r="A6" s="88" t="s">
        <v>4</v>
      </c>
      <c r="B6" s="89"/>
      <c r="C6" s="2"/>
      <c r="D6" s="62"/>
      <c r="E6" s="62"/>
      <c r="F6" s="62"/>
      <c r="G6" s="62"/>
      <c r="H6" s="62"/>
    </row>
    <row r="7" spans="1:8" ht="15">
      <c r="A7" s="91" t="s">
        <v>5</v>
      </c>
      <c r="B7" s="92"/>
      <c r="C7" s="2"/>
      <c r="D7" s="62"/>
      <c r="E7" s="62"/>
      <c r="F7" s="62"/>
      <c r="G7" s="62"/>
      <c r="H7" s="62"/>
    </row>
    <row r="8" spans="1:8" ht="15">
      <c r="A8" s="91" t="s">
        <v>6</v>
      </c>
      <c r="B8" s="92"/>
      <c r="C8" s="2"/>
      <c r="D8" s="62"/>
      <c r="E8" s="62"/>
      <c r="F8" s="62"/>
      <c r="G8" s="62"/>
      <c r="H8" s="62"/>
    </row>
    <row r="9" spans="1:8" ht="15.75" thickBot="1">
      <c r="A9" s="93" t="s">
        <v>7</v>
      </c>
      <c r="B9" s="94"/>
      <c r="C9" s="3"/>
      <c r="D9" s="62"/>
      <c r="E9" s="62"/>
      <c r="F9" s="62"/>
      <c r="G9" s="62"/>
      <c r="H9" s="62"/>
    </row>
    <row r="10" spans="1:8" ht="15">
      <c r="A10" s="49" t="s">
        <v>24</v>
      </c>
      <c r="B10" s="56" t="s">
        <v>25</v>
      </c>
      <c r="C10" s="1" t="s">
        <v>26</v>
      </c>
      <c r="D10" s="64"/>
      <c r="E10" s="64"/>
      <c r="F10" s="62"/>
      <c r="G10" s="62"/>
      <c r="H10" s="62"/>
    </row>
    <row r="11" spans="1:8" ht="15">
      <c r="A11" s="50">
        <v>1</v>
      </c>
      <c r="B11" s="57" t="s">
        <v>79</v>
      </c>
      <c r="C11" s="9">
        <v>3</v>
      </c>
      <c r="D11" s="63"/>
      <c r="E11" s="63"/>
      <c r="F11" s="62"/>
      <c r="G11" s="62"/>
      <c r="H11" s="62"/>
    </row>
    <row r="12" spans="1:8" ht="15">
      <c r="A12" s="50">
        <v>2</v>
      </c>
      <c r="B12" s="57" t="s">
        <v>79</v>
      </c>
      <c r="C12" s="9">
        <v>3</v>
      </c>
      <c r="D12" s="63"/>
      <c r="E12" s="63"/>
      <c r="F12" s="62"/>
      <c r="G12" s="62"/>
      <c r="H12" s="62"/>
    </row>
    <row r="13" spans="1:8" ht="15">
      <c r="A13" s="50">
        <v>3</v>
      </c>
      <c r="B13" s="57" t="s">
        <v>22</v>
      </c>
      <c r="C13" s="9">
        <v>5</v>
      </c>
      <c r="D13" s="63"/>
      <c r="E13" s="63"/>
      <c r="F13" s="62"/>
      <c r="G13" s="62"/>
      <c r="H13" s="62"/>
    </row>
    <row r="14" spans="1:8" ht="15">
      <c r="A14" s="50">
        <v>4</v>
      </c>
      <c r="B14" s="57" t="s">
        <v>79</v>
      </c>
      <c r="C14" s="9">
        <v>2</v>
      </c>
      <c r="D14" s="63"/>
      <c r="E14" s="63"/>
      <c r="F14" s="62"/>
      <c r="G14" s="62"/>
      <c r="H14" s="62"/>
    </row>
    <row r="15" spans="1:8" ht="15">
      <c r="A15" s="50">
        <v>5</v>
      </c>
      <c r="B15" s="57" t="s">
        <v>35</v>
      </c>
      <c r="C15" s="9">
        <v>1</v>
      </c>
      <c r="D15" s="63"/>
      <c r="E15" s="63"/>
      <c r="F15" s="62"/>
      <c r="G15" s="62"/>
      <c r="H15" s="62"/>
    </row>
    <row r="16" spans="1:8" ht="15">
      <c r="A16" s="51">
        <v>6</v>
      </c>
      <c r="B16" s="58" t="s">
        <v>48</v>
      </c>
      <c r="C16" s="69">
        <v>1</v>
      </c>
      <c r="D16" s="63"/>
      <c r="E16" s="63"/>
      <c r="F16" s="62"/>
      <c r="G16" s="62"/>
      <c r="H16" s="62"/>
    </row>
    <row r="17" spans="1:8" ht="26.25">
      <c r="A17" s="51">
        <v>7</v>
      </c>
      <c r="B17" s="58" t="s">
        <v>73</v>
      </c>
      <c r="C17" s="10">
        <v>2</v>
      </c>
      <c r="D17" s="63"/>
      <c r="E17" s="63"/>
      <c r="F17" s="62"/>
      <c r="G17" s="62"/>
      <c r="H17" s="62"/>
    </row>
    <row r="18" spans="4:8" ht="15">
      <c r="D18" s="63"/>
      <c r="E18" s="65"/>
      <c r="F18" s="62"/>
      <c r="G18" s="62"/>
      <c r="H18" s="62"/>
    </row>
    <row r="19" ht="15.75" thickBot="1"/>
    <row r="20" spans="1:5" ht="15.75" thickBot="1">
      <c r="A20" s="95" t="s">
        <v>18</v>
      </c>
      <c r="B20" s="96"/>
      <c r="C20" s="96"/>
      <c r="D20" s="96"/>
      <c r="E20" s="97"/>
    </row>
    <row r="21" spans="1:7" ht="26.25" thickBot="1">
      <c r="A21" s="17"/>
      <c r="B21" s="17" t="s">
        <v>8</v>
      </c>
      <c r="C21" s="17"/>
      <c r="D21" s="28" t="s">
        <v>91</v>
      </c>
      <c r="E21" s="29"/>
      <c r="F21" s="78"/>
      <c r="G21" s="78"/>
    </row>
    <row r="22" spans="1:7" ht="26.25" thickBot="1">
      <c r="A22" s="18">
        <f>A11</f>
        <v>1</v>
      </c>
      <c r="B22" s="18" t="str">
        <f>B11</f>
        <v>Tablet </v>
      </c>
      <c r="C22" s="17"/>
      <c r="D22" s="18" t="s">
        <v>92</v>
      </c>
      <c r="E22" s="30">
        <f>E21</f>
        <v>0</v>
      </c>
      <c r="F22" s="78"/>
      <c r="G22" s="78"/>
    </row>
    <row r="23" spans="1:5" ht="15.75" thickBot="1">
      <c r="A23" s="21" t="s">
        <v>9</v>
      </c>
      <c r="B23" s="43">
        <f>C11</f>
        <v>3</v>
      </c>
      <c r="C23" s="18"/>
      <c r="D23" s="18" t="s">
        <v>93</v>
      </c>
      <c r="E23" s="30">
        <f>E22*0.21</f>
        <v>0</v>
      </c>
    </row>
    <row r="24" spans="1:5" ht="26.25" thickBot="1">
      <c r="A24" s="21" t="s">
        <v>49</v>
      </c>
      <c r="B24" s="75"/>
      <c r="C24" s="74"/>
      <c r="D24" s="18" t="s">
        <v>94</v>
      </c>
      <c r="E24" s="30">
        <f>E22*1.21</f>
        <v>0</v>
      </c>
    </row>
    <row r="25" spans="1:5" ht="15.75" thickBot="1">
      <c r="A25" s="21" t="s">
        <v>10</v>
      </c>
      <c r="B25" s="33" t="s">
        <v>12</v>
      </c>
      <c r="C25" s="34" t="s">
        <v>27</v>
      </c>
      <c r="D25" s="86"/>
      <c r="E25" s="87"/>
    </row>
    <row r="26" spans="1:5" ht="15.75" thickBot="1">
      <c r="A26" s="22"/>
      <c r="B26" s="33" t="s">
        <v>13</v>
      </c>
      <c r="C26" s="34" t="s">
        <v>28</v>
      </c>
      <c r="D26" s="86"/>
      <c r="E26" s="87"/>
    </row>
    <row r="27" spans="1:5" ht="15.75" thickBot="1">
      <c r="A27" s="22"/>
      <c r="B27" s="35" t="s">
        <v>14</v>
      </c>
      <c r="C27" s="34" t="s">
        <v>29</v>
      </c>
      <c r="D27" s="86"/>
      <c r="E27" s="87"/>
    </row>
    <row r="28" spans="1:5" ht="15.75" thickBot="1">
      <c r="A28" s="22"/>
      <c r="B28" s="36" t="s">
        <v>15</v>
      </c>
      <c r="C28" s="37" t="s">
        <v>50</v>
      </c>
      <c r="D28" s="86"/>
      <c r="E28" s="87"/>
    </row>
    <row r="29" spans="1:5" ht="26.25" thickBot="1">
      <c r="A29" s="22"/>
      <c r="B29" s="38" t="s">
        <v>16</v>
      </c>
      <c r="C29" s="38" t="s">
        <v>81</v>
      </c>
      <c r="D29" s="86"/>
      <c r="E29" s="87"/>
    </row>
    <row r="30" spans="1:5" ht="15.75" thickBot="1">
      <c r="A30" s="22"/>
      <c r="B30" s="39" t="s">
        <v>17</v>
      </c>
      <c r="C30" s="37" t="s">
        <v>30</v>
      </c>
      <c r="D30" s="86"/>
      <c r="E30" s="87"/>
    </row>
    <row r="31" spans="1:5" ht="15.75" thickBot="1">
      <c r="A31" s="22"/>
      <c r="B31" s="40" t="s">
        <v>11</v>
      </c>
      <c r="C31" s="41" t="s">
        <v>20</v>
      </c>
      <c r="D31" s="86"/>
      <c r="E31" s="87"/>
    </row>
    <row r="32" spans="1:5" ht="15.75" thickBot="1">
      <c r="A32" s="25"/>
      <c r="B32" s="42" t="s">
        <v>19</v>
      </c>
      <c r="C32" s="41" t="s">
        <v>21</v>
      </c>
      <c r="D32" s="86"/>
      <c r="E32" s="87"/>
    </row>
    <row r="33" spans="1:5" ht="15.75" thickBot="1">
      <c r="A33" s="15"/>
      <c r="B33" s="15"/>
      <c r="C33" s="14"/>
      <c r="D33" s="16"/>
      <c r="E33" s="16"/>
    </row>
    <row r="34" spans="1:5" ht="26.25" thickBot="1">
      <c r="A34" s="17"/>
      <c r="B34" s="17" t="s">
        <v>8</v>
      </c>
      <c r="C34" s="17"/>
      <c r="D34" s="28" t="s">
        <v>91</v>
      </c>
      <c r="E34" s="29"/>
    </row>
    <row r="35" spans="1:5" ht="26.25" thickBot="1">
      <c r="A35" s="18">
        <f>A12</f>
        <v>2</v>
      </c>
      <c r="B35" s="18" t="str">
        <f>B12</f>
        <v>Tablet </v>
      </c>
      <c r="C35" s="17"/>
      <c r="D35" s="18" t="s">
        <v>92</v>
      </c>
      <c r="E35" s="30">
        <f>E34</f>
        <v>0</v>
      </c>
    </row>
    <row r="36" spans="1:5" ht="15.75" thickBot="1">
      <c r="A36" s="21" t="s">
        <v>9</v>
      </c>
      <c r="B36" s="43">
        <f>C12</f>
        <v>3</v>
      </c>
      <c r="C36" s="18"/>
      <c r="D36" s="18" t="s">
        <v>93</v>
      </c>
      <c r="E36" s="30">
        <f>E35*0.21</f>
        <v>0</v>
      </c>
    </row>
    <row r="37" spans="1:5" ht="26.25" thickBot="1">
      <c r="A37" s="21" t="s">
        <v>49</v>
      </c>
      <c r="B37" s="75"/>
      <c r="C37" s="74"/>
      <c r="D37" s="18" t="s">
        <v>94</v>
      </c>
      <c r="E37" s="30">
        <f>E35*1.21</f>
        <v>0</v>
      </c>
    </row>
    <row r="38" spans="1:5" ht="15.75" thickBot="1">
      <c r="A38" s="21" t="s">
        <v>10</v>
      </c>
      <c r="B38" s="33" t="s">
        <v>12</v>
      </c>
      <c r="C38" s="34" t="s">
        <v>82</v>
      </c>
      <c r="D38" s="86"/>
      <c r="E38" s="87"/>
    </row>
    <row r="39" spans="1:5" ht="15.75" thickBot="1">
      <c r="A39" s="22"/>
      <c r="B39" s="33" t="s">
        <v>13</v>
      </c>
      <c r="C39" s="34" t="s">
        <v>80</v>
      </c>
      <c r="D39" s="86"/>
      <c r="E39" s="87"/>
    </row>
    <row r="40" spans="1:5" ht="15.75" thickBot="1">
      <c r="A40" s="22"/>
      <c r="B40" s="35" t="s">
        <v>14</v>
      </c>
      <c r="C40" s="34" t="s">
        <v>77</v>
      </c>
      <c r="D40" s="86"/>
      <c r="E40" s="87"/>
    </row>
    <row r="41" spans="1:5" ht="15.75" thickBot="1">
      <c r="A41" s="22"/>
      <c r="B41" s="36" t="s">
        <v>15</v>
      </c>
      <c r="C41" s="37" t="s">
        <v>83</v>
      </c>
      <c r="D41" s="86"/>
      <c r="E41" s="87"/>
    </row>
    <row r="42" spans="1:5" ht="15.75" thickBot="1">
      <c r="A42" s="22"/>
      <c r="B42" s="38" t="s">
        <v>16</v>
      </c>
      <c r="C42" s="38" t="s">
        <v>90</v>
      </c>
      <c r="D42" s="86"/>
      <c r="E42" s="87"/>
    </row>
    <row r="43" spans="1:5" ht="15.75" thickBot="1">
      <c r="A43" s="22"/>
      <c r="B43" s="39" t="s">
        <v>17</v>
      </c>
      <c r="C43" s="37" t="s">
        <v>78</v>
      </c>
      <c r="D43" s="86"/>
      <c r="E43" s="87"/>
    </row>
    <row r="44" spans="1:5" ht="15.75" thickBot="1">
      <c r="A44" s="22"/>
      <c r="B44" s="40" t="s">
        <v>11</v>
      </c>
      <c r="C44" s="41" t="s">
        <v>32</v>
      </c>
      <c r="D44" s="86"/>
      <c r="E44" s="87"/>
    </row>
    <row r="45" spans="1:7" ht="15.75" thickBot="1">
      <c r="A45" s="15"/>
      <c r="B45" s="15"/>
      <c r="C45" s="14"/>
      <c r="D45" s="16"/>
      <c r="E45" s="16"/>
      <c r="F45" s="13"/>
      <c r="G45" s="13"/>
    </row>
    <row r="46" spans="1:5" ht="26.25" thickBot="1">
      <c r="A46" s="31"/>
      <c r="B46" s="85" t="s">
        <v>8</v>
      </c>
      <c r="C46" s="82"/>
      <c r="D46" s="28" t="s">
        <v>91</v>
      </c>
      <c r="E46" s="29"/>
    </row>
    <row r="47" spans="1:5" ht="26.25" thickBot="1">
      <c r="A47" s="100">
        <f>A13</f>
        <v>3</v>
      </c>
      <c r="B47" s="81" t="str">
        <f>B13</f>
        <v>Notebook</v>
      </c>
      <c r="C47" s="82"/>
      <c r="D47" s="18" t="s">
        <v>92</v>
      </c>
      <c r="E47" s="30">
        <f>E46</f>
        <v>0</v>
      </c>
    </row>
    <row r="48" spans="1:5" ht="15.75" thickBot="1">
      <c r="A48" s="32" t="s">
        <v>9</v>
      </c>
      <c r="B48" s="83">
        <f>C13</f>
        <v>5</v>
      </c>
      <c r="C48" s="84"/>
      <c r="D48" s="18" t="s">
        <v>93</v>
      </c>
      <c r="E48" s="30">
        <f>E47*0.21</f>
        <v>0</v>
      </c>
    </row>
    <row r="49" spans="1:5" ht="26.25" thickBot="1">
      <c r="A49" s="47" t="s">
        <v>49</v>
      </c>
      <c r="B49" s="76"/>
      <c r="C49" s="77"/>
      <c r="D49" s="18" t="s">
        <v>94</v>
      </c>
      <c r="E49" s="30">
        <f>E47*1.21</f>
        <v>0</v>
      </c>
    </row>
    <row r="50" spans="1:5" ht="15.75" thickBot="1">
      <c r="A50" s="79" t="s">
        <v>10</v>
      </c>
      <c r="B50" s="68" t="s">
        <v>12</v>
      </c>
      <c r="C50" s="34" t="s">
        <v>95</v>
      </c>
      <c r="D50" s="71"/>
      <c r="E50" s="72"/>
    </row>
    <row r="51" spans="1:5" ht="15.75" thickBot="1">
      <c r="A51" s="80"/>
      <c r="B51" s="68" t="s">
        <v>96</v>
      </c>
      <c r="C51" s="34" t="s">
        <v>97</v>
      </c>
      <c r="D51" s="11"/>
      <c r="E51" s="12"/>
    </row>
    <row r="52" spans="1:5" ht="15.75" thickBot="1">
      <c r="A52" s="80"/>
      <c r="B52" s="68" t="s">
        <v>13</v>
      </c>
      <c r="C52" s="34" t="s">
        <v>31</v>
      </c>
      <c r="D52" s="71"/>
      <c r="E52" s="72"/>
    </row>
    <row r="53" spans="1:5" ht="15.75" thickBot="1">
      <c r="A53" s="80"/>
      <c r="B53" s="35" t="s">
        <v>14</v>
      </c>
      <c r="C53" s="34" t="s">
        <v>98</v>
      </c>
      <c r="D53" s="71"/>
      <c r="E53" s="72"/>
    </row>
    <row r="54" spans="1:5" ht="96" customHeight="1" thickBot="1">
      <c r="A54" s="80"/>
      <c r="B54" s="36" t="s">
        <v>15</v>
      </c>
      <c r="C54" s="37" t="s">
        <v>99</v>
      </c>
      <c r="D54" s="71"/>
      <c r="E54" s="72"/>
    </row>
    <row r="55" spans="1:5" ht="15.75" thickBot="1">
      <c r="A55" s="80"/>
      <c r="B55" s="38" t="s">
        <v>16</v>
      </c>
      <c r="C55" s="38" t="s">
        <v>100</v>
      </c>
      <c r="D55" s="71"/>
      <c r="E55" s="72"/>
    </row>
    <row r="56" spans="1:5" ht="15.75" thickBot="1">
      <c r="A56" s="80"/>
      <c r="B56" s="39" t="s">
        <v>17</v>
      </c>
      <c r="C56" s="37" t="s">
        <v>101</v>
      </c>
      <c r="D56" s="71"/>
      <c r="E56" s="72"/>
    </row>
    <row r="57" spans="1:5" ht="15.75" thickBot="1">
      <c r="A57" s="80"/>
      <c r="B57" s="35" t="s">
        <v>102</v>
      </c>
      <c r="C57" s="38" t="s">
        <v>103</v>
      </c>
      <c r="D57" s="11"/>
      <c r="E57" s="12"/>
    </row>
    <row r="58" spans="1:5" ht="15.75" thickBot="1">
      <c r="A58" s="80"/>
      <c r="B58" s="38" t="s">
        <v>104</v>
      </c>
      <c r="C58" s="70" t="s">
        <v>105</v>
      </c>
      <c r="D58" s="11"/>
      <c r="E58" s="12"/>
    </row>
    <row r="59" spans="1:5" ht="15.75" thickBot="1">
      <c r="A59" s="80"/>
      <c r="B59" s="40" t="s">
        <v>11</v>
      </c>
      <c r="C59" s="41" t="s">
        <v>20</v>
      </c>
      <c r="D59" s="71"/>
      <c r="E59" s="72"/>
    </row>
    <row r="60" spans="1:5" ht="15.75" thickBot="1">
      <c r="A60" s="80"/>
      <c r="B60" s="42" t="s">
        <v>19</v>
      </c>
      <c r="C60" s="41" t="s">
        <v>21</v>
      </c>
      <c r="D60" s="71"/>
      <c r="E60" s="72"/>
    </row>
    <row r="61" spans="1:5" ht="15.75" thickBot="1">
      <c r="A61" s="14"/>
      <c r="B61" s="15"/>
      <c r="C61" s="14"/>
      <c r="D61" s="16"/>
      <c r="E61" s="16"/>
    </row>
    <row r="62" spans="1:7" ht="26.25" thickBot="1">
      <c r="A62" s="31"/>
      <c r="B62" s="85" t="s">
        <v>8</v>
      </c>
      <c r="C62" s="82"/>
      <c r="D62" s="28" t="s">
        <v>91</v>
      </c>
      <c r="E62" s="29"/>
      <c r="F62" s="6"/>
      <c r="G62" s="6"/>
    </row>
    <row r="63" spans="1:7" ht="26.25" thickBot="1">
      <c r="A63" s="18">
        <f>A14</f>
        <v>4</v>
      </c>
      <c r="B63" s="81" t="str">
        <f>B14</f>
        <v>Tablet </v>
      </c>
      <c r="C63" s="82"/>
      <c r="D63" s="18" t="s">
        <v>92</v>
      </c>
      <c r="E63" s="30">
        <f>E62</f>
        <v>0</v>
      </c>
      <c r="F63" s="78"/>
      <c r="G63" s="78"/>
    </row>
    <row r="64" spans="1:7" ht="15.75" thickBot="1">
      <c r="A64" s="32" t="s">
        <v>9</v>
      </c>
      <c r="B64" s="83">
        <f>C14</f>
        <v>2</v>
      </c>
      <c r="C64" s="84"/>
      <c r="D64" s="18" t="s">
        <v>93</v>
      </c>
      <c r="E64" s="30">
        <f>E63*0.21</f>
        <v>0</v>
      </c>
      <c r="F64" s="78"/>
      <c r="G64" s="78"/>
    </row>
    <row r="65" spans="1:5" ht="26.25" thickBot="1">
      <c r="A65" s="47" t="s">
        <v>49</v>
      </c>
      <c r="B65" s="76"/>
      <c r="C65" s="77"/>
      <c r="D65" s="18" t="s">
        <v>94</v>
      </c>
      <c r="E65" s="30">
        <f>E63*1.21</f>
        <v>0</v>
      </c>
    </row>
    <row r="66" spans="1:5" ht="15.75" thickBot="1">
      <c r="A66" s="79" t="s">
        <v>10</v>
      </c>
      <c r="B66" s="33"/>
      <c r="C66" s="34"/>
      <c r="D66" s="71"/>
      <c r="E66" s="72"/>
    </row>
    <row r="67" spans="1:5" ht="15.75" thickBot="1">
      <c r="A67" s="80"/>
      <c r="B67" s="68" t="s">
        <v>12</v>
      </c>
      <c r="C67" s="34" t="s">
        <v>87</v>
      </c>
      <c r="D67" s="66"/>
      <c r="E67" s="67"/>
    </row>
    <row r="68" spans="1:5" ht="15.75" thickBot="1">
      <c r="A68" s="80"/>
      <c r="B68" s="33" t="s">
        <v>13</v>
      </c>
      <c r="C68" s="34" t="s">
        <v>34</v>
      </c>
      <c r="D68" s="71"/>
      <c r="E68" s="72"/>
    </row>
    <row r="69" spans="1:5" ht="15.75" thickBot="1">
      <c r="A69" s="80"/>
      <c r="B69" s="35" t="s">
        <v>14</v>
      </c>
      <c r="C69" s="34" t="s">
        <v>85</v>
      </c>
      <c r="D69" s="71"/>
      <c r="E69" s="72"/>
    </row>
    <row r="70" spans="1:5" ht="15.75" thickBot="1">
      <c r="A70" s="80"/>
      <c r="B70" s="36" t="s">
        <v>15</v>
      </c>
      <c r="C70" s="37" t="s">
        <v>51</v>
      </c>
      <c r="D70" s="71"/>
      <c r="E70" s="72"/>
    </row>
    <row r="71" spans="1:5" ht="15.75" thickBot="1">
      <c r="A71" s="80"/>
      <c r="B71" s="38" t="s">
        <v>33</v>
      </c>
      <c r="C71" s="38" t="s">
        <v>52</v>
      </c>
      <c r="D71" s="71"/>
      <c r="E71" s="72"/>
    </row>
    <row r="72" spans="1:5" ht="15.75" thickBot="1">
      <c r="A72" s="80"/>
      <c r="B72" s="38" t="s">
        <v>84</v>
      </c>
      <c r="C72" s="38" t="s">
        <v>86</v>
      </c>
      <c r="D72" s="66"/>
      <c r="E72" s="12"/>
    </row>
    <row r="73" spans="1:5" ht="15.75" thickBot="1">
      <c r="A73" s="80"/>
      <c r="B73" s="39" t="s">
        <v>17</v>
      </c>
      <c r="C73" s="37" t="s">
        <v>88</v>
      </c>
      <c r="D73" s="71"/>
      <c r="E73" s="72"/>
    </row>
    <row r="74" spans="1:5" ht="15.75" thickBot="1">
      <c r="A74" s="80"/>
      <c r="B74" s="42" t="s">
        <v>19</v>
      </c>
      <c r="C74" s="41" t="s">
        <v>32</v>
      </c>
      <c r="D74" s="71"/>
      <c r="E74" s="72"/>
    </row>
    <row r="75" ht="15.75" thickBot="1"/>
    <row r="76" spans="1:5" ht="26.25" thickBot="1">
      <c r="A76" s="17"/>
      <c r="B76" s="17" t="s">
        <v>8</v>
      </c>
      <c r="C76" s="17"/>
      <c r="D76" s="28" t="s">
        <v>91</v>
      </c>
      <c r="E76" s="29"/>
    </row>
    <row r="77" spans="1:5" ht="26.25" thickBot="1">
      <c r="A77" s="18">
        <f>A15</f>
        <v>5</v>
      </c>
      <c r="B77" s="18" t="str">
        <f>B15</f>
        <v>Interaktivní dataprojektor</v>
      </c>
      <c r="C77" s="17"/>
      <c r="D77" s="18" t="s">
        <v>92</v>
      </c>
      <c r="E77" s="30">
        <f>E76</f>
        <v>0</v>
      </c>
    </row>
    <row r="78" spans="1:5" ht="15.75" thickBot="1">
      <c r="A78" s="19" t="s">
        <v>9</v>
      </c>
      <c r="B78" s="20">
        <f>C15</f>
        <v>1</v>
      </c>
      <c r="C78" s="20"/>
      <c r="D78" s="18" t="s">
        <v>93</v>
      </c>
      <c r="E78" s="30">
        <f>E77*0.21</f>
        <v>0</v>
      </c>
    </row>
    <row r="79" spans="1:5" ht="30.75" thickBot="1">
      <c r="A79" s="53" t="s">
        <v>49</v>
      </c>
      <c r="B79" s="75"/>
      <c r="C79" s="74"/>
      <c r="D79" s="18" t="s">
        <v>94</v>
      </c>
      <c r="E79" s="30">
        <f>E77*1.21</f>
        <v>0</v>
      </c>
    </row>
    <row r="80" spans="1:5" ht="15.75" thickBot="1">
      <c r="A80" s="25" t="s">
        <v>10</v>
      </c>
      <c r="B80" s="23"/>
      <c r="C80" s="27" t="s">
        <v>36</v>
      </c>
      <c r="D80" s="71"/>
      <c r="E80" s="72"/>
    </row>
    <row r="81" spans="1:5" ht="15.75" thickBot="1">
      <c r="A81" s="22"/>
      <c r="B81" s="23"/>
      <c r="C81" s="24" t="s">
        <v>37</v>
      </c>
      <c r="D81" s="71"/>
      <c r="E81" s="72"/>
    </row>
    <row r="82" spans="1:5" ht="15.75" thickBot="1">
      <c r="A82" s="22"/>
      <c r="B82" s="23"/>
      <c r="C82" s="24" t="s">
        <v>38</v>
      </c>
      <c r="D82" s="71"/>
      <c r="E82" s="72"/>
    </row>
    <row r="83" spans="1:5" ht="15.75" thickBot="1">
      <c r="A83" s="22"/>
      <c r="B83" s="23"/>
      <c r="C83" s="24" t="s">
        <v>39</v>
      </c>
      <c r="D83" s="71"/>
      <c r="E83" s="72"/>
    </row>
    <row r="84" spans="1:5" ht="15.75" thickBot="1">
      <c r="A84" s="22"/>
      <c r="B84" s="23"/>
      <c r="C84" s="24" t="s">
        <v>89</v>
      </c>
      <c r="D84" s="71"/>
      <c r="E84" s="72"/>
    </row>
    <row r="85" spans="1:5" ht="15.75" thickBot="1">
      <c r="A85" s="22"/>
      <c r="B85" s="23"/>
      <c r="C85" s="24" t="s">
        <v>40</v>
      </c>
      <c r="D85" s="71"/>
      <c r="E85" s="72"/>
    </row>
    <row r="86" spans="1:5" ht="15.75" thickBot="1">
      <c r="A86" s="22"/>
      <c r="B86" s="23"/>
      <c r="C86" s="24" t="s">
        <v>41</v>
      </c>
      <c r="D86" s="71"/>
      <c r="E86" s="72"/>
    </row>
    <row r="87" spans="1:5" ht="15.75" thickBot="1">
      <c r="A87" s="22"/>
      <c r="B87" s="23"/>
      <c r="C87" s="24" t="s">
        <v>42</v>
      </c>
      <c r="D87" s="71"/>
      <c r="E87" s="72"/>
    </row>
    <row r="88" spans="1:5" ht="15.75" thickBot="1">
      <c r="A88" s="22"/>
      <c r="B88" s="23"/>
      <c r="C88" s="24" t="s">
        <v>43</v>
      </c>
      <c r="D88" s="71"/>
      <c r="E88" s="72"/>
    </row>
    <row r="89" spans="1:5" ht="15.75" thickBot="1">
      <c r="A89" s="22"/>
      <c r="B89" s="23"/>
      <c r="C89" s="24" t="s">
        <v>44</v>
      </c>
      <c r="D89" s="71"/>
      <c r="E89" s="72"/>
    </row>
    <row r="90" spans="1:5" ht="15.75" thickBot="1">
      <c r="A90" s="22"/>
      <c r="B90" s="22"/>
      <c r="C90" s="24" t="s">
        <v>45</v>
      </c>
      <c r="D90" s="71"/>
      <c r="E90" s="72"/>
    </row>
    <row r="91" spans="1:5" ht="15.75" thickBot="1">
      <c r="A91" s="22"/>
      <c r="B91" s="22"/>
      <c r="C91" s="24" t="s">
        <v>46</v>
      </c>
      <c r="D91" s="71"/>
      <c r="E91" s="72"/>
    </row>
    <row r="92" spans="1:5" ht="15.75" thickBot="1">
      <c r="A92" s="25"/>
      <c r="B92" s="25"/>
      <c r="C92" s="26" t="s">
        <v>47</v>
      </c>
      <c r="D92" s="71"/>
      <c r="E92" s="72"/>
    </row>
    <row r="93" ht="15.75" thickBot="1"/>
    <row r="94" spans="1:5" ht="26.25" thickBot="1">
      <c r="A94" s="17"/>
      <c r="B94" s="17" t="s">
        <v>8</v>
      </c>
      <c r="C94" s="17"/>
      <c r="D94" s="5" t="s">
        <v>91</v>
      </c>
      <c r="E94" s="7"/>
    </row>
    <row r="95" spans="1:5" ht="26.25" thickBot="1">
      <c r="A95" s="18">
        <f>A16</f>
        <v>6</v>
      </c>
      <c r="B95" s="18" t="str">
        <f>B16</f>
        <v>Grafický tablet</v>
      </c>
      <c r="C95" s="17"/>
      <c r="D95" s="4" t="s">
        <v>92</v>
      </c>
      <c r="E95" s="8">
        <f>E94</f>
        <v>0</v>
      </c>
    </row>
    <row r="96" spans="1:5" ht="15.75" thickBot="1">
      <c r="A96" s="19" t="s">
        <v>9</v>
      </c>
      <c r="B96" s="20">
        <v>1</v>
      </c>
      <c r="C96" s="43"/>
      <c r="D96" s="4" t="s">
        <v>93</v>
      </c>
      <c r="E96" s="8">
        <f>E95*0.21</f>
        <v>0</v>
      </c>
    </row>
    <row r="97" spans="1:5" ht="30.75" thickBot="1">
      <c r="A97" s="54" t="s">
        <v>49</v>
      </c>
      <c r="B97" s="73"/>
      <c r="C97" s="74"/>
      <c r="D97" s="4" t="s">
        <v>94</v>
      </c>
      <c r="E97" s="8">
        <f>E95*1.21</f>
        <v>0</v>
      </c>
    </row>
    <row r="98" spans="1:5" ht="15.75" thickBot="1">
      <c r="A98" s="21" t="s">
        <v>10</v>
      </c>
      <c r="B98" s="60" t="s">
        <v>53</v>
      </c>
      <c r="C98" s="45" t="s">
        <v>55</v>
      </c>
      <c r="D98" s="71"/>
      <c r="E98" s="72"/>
    </row>
    <row r="99" spans="1:5" ht="15.75" thickBot="1">
      <c r="A99" s="22"/>
      <c r="B99" s="44" t="s">
        <v>56</v>
      </c>
      <c r="C99" s="24" t="s">
        <v>57</v>
      </c>
      <c r="D99" s="71"/>
      <c r="E99" s="72"/>
    </row>
    <row r="100" spans="1:5" ht="15.75" thickBot="1">
      <c r="A100" s="22"/>
      <c r="B100" s="44" t="s">
        <v>58</v>
      </c>
      <c r="C100" s="24" t="s">
        <v>59</v>
      </c>
      <c r="D100" s="71"/>
      <c r="E100" s="72"/>
    </row>
    <row r="101" spans="1:5" ht="15.75" thickBot="1">
      <c r="A101" s="22"/>
      <c r="B101" s="44" t="s">
        <v>60</v>
      </c>
      <c r="C101" s="24" t="s">
        <v>61</v>
      </c>
      <c r="D101" s="59"/>
      <c r="E101" s="12"/>
    </row>
    <row r="102" spans="1:5" ht="15.75" thickBot="1">
      <c r="A102" s="22"/>
      <c r="B102" s="44" t="s">
        <v>62</v>
      </c>
      <c r="C102" s="24" t="s">
        <v>63</v>
      </c>
      <c r="D102" s="59"/>
      <c r="E102" s="12"/>
    </row>
    <row r="103" spans="1:5" ht="15.75" thickBot="1">
      <c r="A103" s="22"/>
      <c r="B103" s="44" t="s">
        <v>64</v>
      </c>
      <c r="C103" s="24" t="s">
        <v>65</v>
      </c>
      <c r="D103" s="11"/>
      <c r="E103" s="12"/>
    </row>
    <row r="104" spans="1:5" ht="15.75" thickBot="1">
      <c r="A104" s="22"/>
      <c r="B104" s="44" t="s">
        <v>66</v>
      </c>
      <c r="C104" s="61" t="s">
        <v>67</v>
      </c>
      <c r="D104" s="11"/>
      <c r="E104" s="12"/>
    </row>
    <row r="105" spans="1:5" ht="15.75" thickBot="1">
      <c r="A105" s="22"/>
      <c r="B105" s="44" t="s">
        <v>54</v>
      </c>
      <c r="C105" s="24" t="s">
        <v>75</v>
      </c>
      <c r="D105" s="11"/>
      <c r="E105" s="12"/>
    </row>
    <row r="106" ht="15.75" thickBot="1"/>
    <row r="107" spans="1:5" ht="26.25" thickBot="1">
      <c r="A107" s="17"/>
      <c r="B107" s="17" t="s">
        <v>8</v>
      </c>
      <c r="C107" s="17"/>
      <c r="D107" s="5" t="s">
        <v>91</v>
      </c>
      <c r="E107" s="7"/>
    </row>
    <row r="108" spans="1:5" ht="26.25" thickBot="1">
      <c r="A108" s="18">
        <f>A17</f>
        <v>7</v>
      </c>
      <c r="B108" s="18" t="str">
        <f>B17</f>
        <v>Univerzální klávesnice s bezdrátovým připojením  </v>
      </c>
      <c r="C108" s="17"/>
      <c r="D108" s="4" t="s">
        <v>92</v>
      </c>
      <c r="E108" s="8">
        <f>E107</f>
        <v>0</v>
      </c>
    </row>
    <row r="109" spans="1:5" ht="15.75" thickBot="1">
      <c r="A109" s="19" t="s">
        <v>9</v>
      </c>
      <c r="B109" s="20">
        <f>C17</f>
        <v>2</v>
      </c>
      <c r="C109" s="43"/>
      <c r="D109" s="4" t="s">
        <v>93</v>
      </c>
      <c r="E109" s="8">
        <f>E108*0.21</f>
        <v>0</v>
      </c>
    </row>
    <row r="110" spans="1:5" ht="30.75" thickBot="1">
      <c r="A110" s="54" t="s">
        <v>49</v>
      </c>
      <c r="B110" s="73"/>
      <c r="C110" s="74"/>
      <c r="D110" s="4" t="s">
        <v>94</v>
      </c>
      <c r="E110" s="8">
        <f>E108*1.21</f>
        <v>0</v>
      </c>
    </row>
    <row r="111" spans="1:5" ht="15.75" thickBot="1">
      <c r="A111" s="21" t="s">
        <v>10</v>
      </c>
      <c r="B111" s="60" t="s">
        <v>53</v>
      </c>
      <c r="C111" s="24" t="s">
        <v>68</v>
      </c>
      <c r="D111" s="71"/>
      <c r="E111" s="72"/>
    </row>
    <row r="112" spans="1:5" ht="15.75" thickBot="1">
      <c r="A112" s="22"/>
      <c r="B112" s="37" t="s">
        <v>69</v>
      </c>
      <c r="C112" s="24" t="s">
        <v>76</v>
      </c>
      <c r="D112" s="71"/>
      <c r="E112" s="72"/>
    </row>
    <row r="113" spans="1:5" ht="15.75" thickBot="1">
      <c r="A113" s="22"/>
      <c r="B113" s="44" t="s">
        <v>70</v>
      </c>
      <c r="C113" s="24" t="s">
        <v>74</v>
      </c>
      <c r="D113" s="71"/>
      <c r="E113" s="72"/>
    </row>
    <row r="114" spans="1:5" ht="15.75" thickBot="1">
      <c r="A114" s="25"/>
      <c r="B114" s="38" t="s">
        <v>71</v>
      </c>
      <c r="C114" s="26" t="s">
        <v>72</v>
      </c>
      <c r="D114" s="11"/>
      <c r="E114" s="12"/>
    </row>
    <row r="115" spans="1:5" ht="15">
      <c r="A115" s="15"/>
      <c r="B115" s="15"/>
      <c r="C115" s="14"/>
      <c r="D115" s="46"/>
      <c r="E115" s="46"/>
    </row>
  </sheetData>
  <sheetProtection/>
  <mergeCells count="77">
    <mergeCell ref="A2:B2"/>
    <mergeCell ref="A4:B4"/>
    <mergeCell ref="B63:C63"/>
    <mergeCell ref="D66:E66"/>
    <mergeCell ref="D69:E69"/>
    <mergeCell ref="D70:E70"/>
    <mergeCell ref="D39:E39"/>
    <mergeCell ref="D40:E40"/>
    <mergeCell ref="D41:E41"/>
    <mergeCell ref="B37:C37"/>
    <mergeCell ref="A1:C1"/>
    <mergeCell ref="A7:B7"/>
    <mergeCell ref="A8:B8"/>
    <mergeCell ref="A9:B9"/>
    <mergeCell ref="D25:E25"/>
    <mergeCell ref="A20:E20"/>
    <mergeCell ref="D42:E42"/>
    <mergeCell ref="D43:E43"/>
    <mergeCell ref="A5:B5"/>
    <mergeCell ref="A6:B6"/>
    <mergeCell ref="B46:C46"/>
    <mergeCell ref="B24:C24"/>
    <mergeCell ref="D31:E31"/>
    <mergeCell ref="D32:E32"/>
    <mergeCell ref="D30:E30"/>
    <mergeCell ref="D38:E38"/>
    <mergeCell ref="F21:F22"/>
    <mergeCell ref="G21:G22"/>
    <mergeCell ref="D26:E26"/>
    <mergeCell ref="D27:E27"/>
    <mergeCell ref="D28:E28"/>
    <mergeCell ref="D29:E29"/>
    <mergeCell ref="A50:A60"/>
    <mergeCell ref="B47:C47"/>
    <mergeCell ref="B48:C48"/>
    <mergeCell ref="B49:C49"/>
    <mergeCell ref="D50:E50"/>
    <mergeCell ref="D44:E44"/>
    <mergeCell ref="A66:A74"/>
    <mergeCell ref="G63:G64"/>
    <mergeCell ref="B64:C64"/>
    <mergeCell ref="B62:C62"/>
    <mergeCell ref="D71:E71"/>
    <mergeCell ref="D73:E73"/>
    <mergeCell ref="F63:F64"/>
    <mergeCell ref="D84:E84"/>
    <mergeCell ref="B65:C65"/>
    <mergeCell ref="D81:E81"/>
    <mergeCell ref="D82:E82"/>
    <mergeCell ref="D80:E80"/>
    <mergeCell ref="D68:E68"/>
    <mergeCell ref="D74:E74"/>
    <mergeCell ref="D90:E90"/>
    <mergeCell ref="D91:E91"/>
    <mergeCell ref="D92:E92"/>
    <mergeCell ref="D87:E87"/>
    <mergeCell ref="D88:E88"/>
    <mergeCell ref="B79:C79"/>
    <mergeCell ref="D83:E83"/>
    <mergeCell ref="D89:E89"/>
    <mergeCell ref="D85:E85"/>
    <mergeCell ref="D86:E86"/>
    <mergeCell ref="D112:E112"/>
    <mergeCell ref="B97:C97"/>
    <mergeCell ref="D111:E111"/>
    <mergeCell ref="D113:E113"/>
    <mergeCell ref="D99:E99"/>
    <mergeCell ref="D100:E100"/>
    <mergeCell ref="B110:C110"/>
    <mergeCell ref="D98:E98"/>
    <mergeCell ref="D60:E60"/>
    <mergeCell ref="D54:E54"/>
    <mergeCell ref="D55:E55"/>
    <mergeCell ref="D56:E56"/>
    <mergeCell ref="D52:E52"/>
    <mergeCell ref="D53:E53"/>
    <mergeCell ref="D59:E5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1" spans="3:4" ht="15">
      <c r="C1">
        <v>480000</v>
      </c>
      <c r="D1">
        <f>C1/1.21</f>
        <v>396694.2148760331</v>
      </c>
    </row>
    <row r="5" ht="15">
      <c r="A5">
        <v>25</v>
      </c>
    </row>
    <row r="7" spans="1:3" ht="15">
      <c r="A7">
        <v>10</v>
      </c>
      <c r="B7">
        <v>14500</v>
      </c>
      <c r="C7">
        <f>B7*A7</f>
        <v>145000</v>
      </c>
    </row>
    <row r="8" spans="1:3" ht="15">
      <c r="A8">
        <f>A5-A7</f>
        <v>15</v>
      </c>
      <c r="B8">
        <f>C8/A8</f>
        <v>16779.614325068873</v>
      </c>
      <c r="C8">
        <f>D1-C7</f>
        <v>251694.21487603307</v>
      </c>
    </row>
    <row r="13" ht="15">
      <c r="B13">
        <f>25*16760*1.21</f>
        <v>506990</v>
      </c>
    </row>
    <row r="14" ht="15">
      <c r="B14">
        <f>25*14500*1.21</f>
        <v>438625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2015-01-24T16:47:39Z</dcterms:created>
  <dcterms:modified xsi:type="dcterms:W3CDTF">2015-04-01T12:41:01Z</dcterms:modified>
  <cp:category/>
  <cp:version/>
  <cp:contentType/>
  <cp:contentStatus/>
</cp:coreProperties>
</file>