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720" windowHeight="10845" activeTab="0"/>
  </bookViews>
  <sheets>
    <sheet name="Zpravodaj UJEP 2014" sheetId="1" r:id="rId1"/>
  </sheets>
  <definedNames>
    <definedName name="_xlnm.Print_Area" localSheetId="0">'Zpravodaj UJEP 2014'!$B$9:$N$50</definedName>
  </definedNames>
  <calcPr fullCalcOnLoad="1"/>
</workbook>
</file>

<file path=xl/sharedStrings.xml><?xml version="1.0" encoding="utf-8"?>
<sst xmlns="http://schemas.openxmlformats.org/spreadsheetml/2006/main" count="57" uniqueCount="44">
  <si>
    <t>počet stran</t>
  </si>
  <si>
    <t>formát A5</t>
  </si>
  <si>
    <t>barevnost 4/4</t>
  </si>
  <si>
    <t>papír 80 g bezdřevý ofset</t>
  </si>
  <si>
    <t>vazba V1</t>
  </si>
  <si>
    <r>
      <t xml:space="preserve">časopis Zpravodaj UJEP: </t>
    </r>
    <r>
      <rPr>
        <sz val="11"/>
        <color indexed="8"/>
        <rFont val="Calibri"/>
        <family val="2"/>
      </rPr>
      <t>nepravidelné periodikum</t>
    </r>
  </si>
  <si>
    <t>náklad: 500 ks až 3000 ks</t>
  </si>
  <si>
    <t>příloha Zpravodaje UJEP (součástí zpravodaje - všitá doprostřed)</t>
  </si>
  <si>
    <t>vazba - příloha je nedílnou součástí zpravodaje - všitá doprostřed (V1)</t>
  </si>
  <si>
    <t>průměr</t>
  </si>
  <si>
    <t>Předání podkladů bude probíhat ve formátu tiskového PDF bez vyřazení stránek na tiskový arch.</t>
  </si>
  <si>
    <t>Hodnotícím kritériem je nejnižší aritmetický průměr ceny na stránku vycházející ze všech dodaných údajů, přičemž jednotlivé položky kalkulací budou považovány ze strany zadavatele za závazné a budou odpovídat fakturovaným částkám.</t>
  </si>
  <si>
    <t>K vyplnění tabulek použijte tohoto dokumentu ve formátu xls.</t>
  </si>
  <si>
    <t>navrhované kalkulace do minitendru pro tisk časopisu Zpravodaj UJEP</t>
  </si>
  <si>
    <t>navrhované kalkulace do minitendru pro tisk přílohy časopisu Zpravodaj UJEP</t>
  </si>
  <si>
    <t>Je nutné vyplnit všechny buňky tabulky.</t>
  </si>
  <si>
    <t>Objednávání tisku vždy minimálně 10 kalendářních dní předem.</t>
  </si>
  <si>
    <t>barevnost - 50% 4 barvy a 50 % 1 barva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</si>
  <si>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</si>
  <si>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</si>
  <si>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</si>
  <si>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</si>
  <si>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</si>
  <si>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</si>
  <si>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</si>
  <si>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</si>
  <si>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</si>
  <si>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</si>
  <si>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</si>
  <si>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</si>
  <si>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celková cena při nákladu 1000ks (bez DPH)</t>
  </si>
  <si>
    <t>celková cena při nákladu 1500ks (bez DPH)</t>
  </si>
  <si>
    <t>celková cena při nákladu 2000ks (bez DPH)</t>
  </si>
  <si>
    <t>celková cena při nákladu 2500ks (bez DPH)</t>
  </si>
  <si>
    <t>celkový průměr (bez DPH)</t>
  </si>
  <si>
    <t>celkový průměr
(s DPH)</t>
  </si>
  <si>
    <t>Do příslušných šedých polí doplňte jednotlivé kalkulace cen bez DPH i včetně DPH.</t>
  </si>
  <si>
    <t>náklad: 500 ks až 5000 ks</t>
  </si>
  <si>
    <t>celková cena při nákladu 5000ks
(s DPH)</t>
  </si>
  <si>
    <t>papír: obálka 170g matná křída + matný lak barevnost 5/5 (5. barva lak), vnitřní strany - bezdřevý ofsetový papír nenatíraný 80 g</t>
  </si>
  <si>
    <r>
      <t xml:space="preserve">Předpokládaná celková suma tisku v roce 2014: </t>
    </r>
    <r>
      <rPr>
        <b/>
        <sz val="11"/>
        <color indexed="8"/>
        <rFont val="Calibri"/>
        <family val="2"/>
      </rPr>
      <t>410 000 Kč včetně DPH</t>
    </r>
    <r>
      <rPr>
        <sz val="11"/>
        <color theme="1"/>
        <rFont val="Calibri"/>
        <family val="2"/>
      </rPr>
      <t>.</t>
    </r>
  </si>
  <si>
    <t>Předpokládaný počet vydání 8ks/rok 2014 bez přílohy.</t>
  </si>
  <si>
    <t>Předpokládaný počet vydání 1ks/rok 2014 s přílohou.</t>
  </si>
  <si>
    <t>Matice cen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</si>
</sst>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5" xfId="0" applyNumberFormat="1" applyFill="1" applyBorder="1" applyAlignment="1">
      <alignment horizontal="right"/>
    </xf>
    <xf numFmtId="164" fontId="0" fillId="33" borderId="17" xfId="0" applyNumberForma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164" fontId="0" fillId="33" borderId="21" xfId="0" applyNumberFormat="1" applyFill="1" applyBorder="1" applyAlignment="1">
      <alignment horizontal="right"/>
    </xf>
    <xf numFmtId="164" fontId="0" fillId="33" borderId="22" xfId="0" applyNumberFormat="1" applyFill="1" applyBorder="1" applyAlignment="1">
      <alignment/>
    </xf>
    <xf numFmtId="0" fontId="21" fillId="34" borderId="15" xfId="0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164" fontId="0" fillId="33" borderId="24" xfId="0" applyNumberFormat="1" applyFill="1" applyBorder="1" applyAlignment="1">
      <alignment/>
    </xf>
    <xf numFmtId="164" fontId="0" fillId="33" borderId="24" xfId="0" applyNumberFormat="1" applyFill="1" applyBorder="1" applyAlignment="1">
      <alignment horizontal="right"/>
    </xf>
    <xf numFmtId="164" fontId="0" fillId="33" borderId="25" xfId="0" applyNumberFormat="1" applyFill="1" applyBorder="1" applyAlignment="1">
      <alignment horizontal="right"/>
    </xf>
    <xf numFmtId="164" fontId="0" fillId="33" borderId="26" xfId="0" applyNumberFormat="1" applyFill="1" applyBorder="1" applyAlignment="1">
      <alignment horizontal="right"/>
    </xf>
    <xf numFmtId="164" fontId="0" fillId="33" borderId="26" xfId="0" applyNumberFormat="1" applyFill="1" applyBorder="1" applyAlignment="1">
      <alignment/>
    </xf>
    <xf numFmtId="0" fontId="5" fillId="0" borderId="0" xfId="0" applyFont="1" applyFill="1" applyAlignment="1">
      <alignment wrapText="1"/>
    </xf>
    <xf numFmtId="164" fontId="0" fillId="0" borderId="0" xfId="38" applyNumberFormat="1" applyFont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39" fillId="35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161925</xdr:rowOff>
    </xdr:from>
    <xdr:to>
      <xdr:col>13</xdr:col>
      <xdr:colOff>866775</xdr:colOff>
      <xdr:row>6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1925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P6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7" spans="6:8" ht="15.75">
      <c r="F7" s="46" t="s">
        <v>43</v>
      </c>
      <c r="G7" s="46"/>
      <c r="H7" s="46"/>
    </row>
    <row r="9" spans="2:6" ht="15">
      <c r="B9" s="2" t="s">
        <v>5</v>
      </c>
      <c r="E9" s="3"/>
      <c r="F9" s="3"/>
    </row>
    <row r="10" ht="15">
      <c r="B10" t="s">
        <v>1</v>
      </c>
    </row>
    <row r="11" spans="2:13" ht="15">
      <c r="B11" t="s">
        <v>17</v>
      </c>
      <c r="I11" s="1"/>
      <c r="J11" s="1"/>
      <c r="K11" s="1"/>
      <c r="L11" s="1"/>
      <c r="M11" s="1"/>
    </row>
    <row r="12" spans="2:13" ht="15">
      <c r="B12" t="s">
        <v>39</v>
      </c>
      <c r="I12" s="1"/>
      <c r="J12" s="1"/>
      <c r="K12" s="1"/>
      <c r="L12" s="1"/>
      <c r="M12" s="1"/>
    </row>
    <row r="13" spans="2:13" ht="15">
      <c r="B13" t="s">
        <v>4</v>
      </c>
      <c r="I13" s="1"/>
      <c r="J13" s="1"/>
      <c r="K13" s="1"/>
      <c r="L13" s="1"/>
      <c r="M13" s="1"/>
    </row>
    <row r="14" spans="2:13" ht="15">
      <c r="B14" t="s">
        <v>6</v>
      </c>
      <c r="I14" s="1"/>
      <c r="J14" s="1"/>
      <c r="K14" s="1"/>
      <c r="L14" s="1"/>
      <c r="M14" s="1"/>
    </row>
    <row r="15" spans="9:13" ht="15">
      <c r="I15" s="1"/>
      <c r="J15" s="1"/>
      <c r="K15" s="1"/>
      <c r="L15" s="1"/>
      <c r="M15" s="1"/>
    </row>
    <row r="16" ht="15">
      <c r="B16" t="s">
        <v>10</v>
      </c>
    </row>
    <row r="17" ht="15.75" thickBot="1"/>
    <row r="18" spans="2:14" ht="18" customHeight="1" thickBot="1">
      <c r="B18" s="39" t="s">
        <v>13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4" ht="45">
      <c r="B19" s="13" t="s">
        <v>0</v>
      </c>
      <c r="C19" s="4" t="s">
        <v>18</v>
      </c>
      <c r="D19" s="4" t="s">
        <v>24</v>
      </c>
      <c r="E19" s="4" t="s">
        <v>19</v>
      </c>
      <c r="F19" s="4" t="s">
        <v>25</v>
      </c>
      <c r="G19" s="4" t="s">
        <v>20</v>
      </c>
      <c r="H19" s="4" t="s">
        <v>26</v>
      </c>
      <c r="I19" s="4" t="s">
        <v>21</v>
      </c>
      <c r="J19" s="4" t="s">
        <v>27</v>
      </c>
      <c r="K19" s="4" t="s">
        <v>22</v>
      </c>
      <c r="L19" s="4" t="s">
        <v>28</v>
      </c>
      <c r="M19" s="31" t="s">
        <v>23</v>
      </c>
      <c r="N19" s="9" t="s">
        <v>29</v>
      </c>
    </row>
    <row r="20" spans="2:14" ht="15">
      <c r="B20" s="10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32"/>
      <c r="M20" s="32"/>
      <c r="N20" s="20"/>
    </row>
    <row r="21" spans="2:14" ht="15">
      <c r="B21" s="10">
        <v>16</v>
      </c>
      <c r="C21" s="19"/>
      <c r="D21" s="19"/>
      <c r="E21" s="19"/>
      <c r="F21" s="19"/>
      <c r="G21" s="19"/>
      <c r="H21" s="19"/>
      <c r="I21" s="19"/>
      <c r="J21" s="19"/>
      <c r="K21" s="19"/>
      <c r="L21" s="32"/>
      <c r="M21" s="32"/>
      <c r="N21" s="20"/>
    </row>
    <row r="22" spans="2:14" ht="15">
      <c r="B22" s="10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32"/>
      <c r="M22" s="32"/>
      <c r="N22" s="20"/>
    </row>
    <row r="23" spans="2:14" ht="15">
      <c r="B23" s="10">
        <v>24</v>
      </c>
      <c r="C23" s="19"/>
      <c r="D23" s="19"/>
      <c r="E23" s="19"/>
      <c r="F23" s="19"/>
      <c r="G23" s="19"/>
      <c r="H23" s="19"/>
      <c r="I23" s="19"/>
      <c r="J23" s="19"/>
      <c r="K23" s="19"/>
      <c r="L23" s="32"/>
      <c r="M23" s="32"/>
      <c r="N23" s="20"/>
    </row>
    <row r="24" spans="2:14" ht="15">
      <c r="B24" s="10">
        <v>28</v>
      </c>
      <c r="C24" s="19"/>
      <c r="D24" s="19"/>
      <c r="E24" s="19"/>
      <c r="F24" s="19"/>
      <c r="G24" s="19"/>
      <c r="H24" s="19"/>
      <c r="I24" s="19"/>
      <c r="J24" s="19"/>
      <c r="K24" s="19"/>
      <c r="L24" s="32"/>
      <c r="M24" s="32"/>
      <c r="N24" s="20"/>
    </row>
    <row r="25" spans="2:14" ht="15">
      <c r="B25" s="11">
        <v>32</v>
      </c>
      <c r="C25" s="19"/>
      <c r="D25" s="19"/>
      <c r="E25" s="19"/>
      <c r="F25" s="19"/>
      <c r="G25" s="19"/>
      <c r="H25" s="19"/>
      <c r="I25" s="19"/>
      <c r="J25" s="19"/>
      <c r="K25" s="23"/>
      <c r="L25" s="33"/>
      <c r="M25" s="33"/>
      <c r="N25" s="20"/>
    </row>
    <row r="26" spans="2:14" ht="15">
      <c r="B26" s="11">
        <v>36</v>
      </c>
      <c r="C26" s="19"/>
      <c r="D26" s="19"/>
      <c r="E26" s="19"/>
      <c r="F26" s="19"/>
      <c r="G26" s="19"/>
      <c r="H26" s="19"/>
      <c r="I26" s="19"/>
      <c r="J26" s="19"/>
      <c r="K26" s="23"/>
      <c r="L26" s="33"/>
      <c r="M26" s="33"/>
      <c r="N26" s="20"/>
    </row>
    <row r="27" spans="2:14" ht="15">
      <c r="B27" s="11">
        <v>40</v>
      </c>
      <c r="C27" s="19"/>
      <c r="D27" s="19"/>
      <c r="E27" s="19"/>
      <c r="F27" s="19"/>
      <c r="G27" s="19"/>
      <c r="H27" s="19"/>
      <c r="I27" s="19"/>
      <c r="J27" s="19"/>
      <c r="K27" s="23"/>
      <c r="L27" s="33"/>
      <c r="M27" s="33"/>
      <c r="N27" s="20"/>
    </row>
    <row r="28" spans="2:14" ht="15">
      <c r="B28" s="11">
        <v>44</v>
      </c>
      <c r="C28" s="19"/>
      <c r="D28" s="19"/>
      <c r="E28" s="19"/>
      <c r="F28" s="19"/>
      <c r="G28" s="19"/>
      <c r="H28" s="19"/>
      <c r="I28" s="19"/>
      <c r="J28" s="19"/>
      <c r="K28" s="23"/>
      <c r="L28" s="33"/>
      <c r="M28" s="33"/>
      <c r="N28" s="20"/>
    </row>
    <row r="29" spans="2:14" ht="15">
      <c r="B29" s="11">
        <v>48</v>
      </c>
      <c r="C29" s="19"/>
      <c r="D29" s="19"/>
      <c r="E29" s="19"/>
      <c r="F29" s="19"/>
      <c r="G29" s="19"/>
      <c r="H29" s="19"/>
      <c r="I29" s="19"/>
      <c r="J29" s="19"/>
      <c r="K29" s="23"/>
      <c r="L29" s="33"/>
      <c r="M29" s="33"/>
      <c r="N29" s="20"/>
    </row>
    <row r="30" spans="2:14" ht="15">
      <c r="B30" s="26">
        <v>52</v>
      </c>
      <c r="C30" s="19"/>
      <c r="D30" s="19"/>
      <c r="E30" s="19"/>
      <c r="F30" s="19"/>
      <c r="G30" s="19"/>
      <c r="H30" s="19"/>
      <c r="I30" s="19"/>
      <c r="J30" s="30"/>
      <c r="K30" s="27"/>
      <c r="L30" s="34"/>
      <c r="M30" s="34"/>
      <c r="N30" s="28"/>
    </row>
    <row r="31" spans="2:14" ht="15.75" thickBot="1">
      <c r="B31" s="12">
        <v>56</v>
      </c>
      <c r="C31" s="19"/>
      <c r="D31" s="19"/>
      <c r="E31" s="19"/>
      <c r="F31" s="19"/>
      <c r="G31" s="19"/>
      <c r="H31" s="19"/>
      <c r="I31" s="19"/>
      <c r="J31" s="30"/>
      <c r="K31" s="24"/>
      <c r="L31" s="35"/>
      <c r="M31" s="35"/>
      <c r="N31" s="22"/>
    </row>
    <row r="32" spans="2:14" s="8" customFormat="1" ht="15">
      <c r="B32" s="15" t="s">
        <v>9</v>
      </c>
      <c r="C32" s="17">
        <f>(SUM(C20:C31)/500)/408</f>
        <v>0</v>
      </c>
      <c r="D32" s="17">
        <f>(SUM(D20:D31)/500)/408</f>
        <v>0</v>
      </c>
      <c r="E32" s="17">
        <f>(SUM(E20:E31)/1000)/408</f>
        <v>0</v>
      </c>
      <c r="F32" s="17">
        <f>(SUM(F20:F31)/1000)/408</f>
        <v>0</v>
      </c>
      <c r="G32" s="17">
        <f>(SUM(G20:G31)/1500)/408</f>
        <v>0</v>
      </c>
      <c r="H32" s="17">
        <f>(SUM(H20:H31)/1500)/408</f>
        <v>0</v>
      </c>
      <c r="I32" s="17">
        <f>(SUM(I20:I31)/2000)/408</f>
        <v>0</v>
      </c>
      <c r="J32" s="17">
        <f>(SUM(J20:J31)/2000)/408</f>
        <v>0</v>
      </c>
      <c r="K32" s="17">
        <f>(SUM(K20:K31)/2500)/408</f>
        <v>0</v>
      </c>
      <c r="L32" s="17">
        <f>(SUM(L20:L31)/2500)/408</f>
        <v>0</v>
      </c>
      <c r="M32" s="17">
        <f>(SUM(M20:M31)/3000)/408</f>
        <v>0</v>
      </c>
      <c r="N32" s="17">
        <f>(SUM(N20:N31)/3000)/408</f>
        <v>0</v>
      </c>
    </row>
    <row r="33" spans="2:14" s="8" customFormat="1" ht="15">
      <c r="B33" s="5"/>
      <c r="C33" s="5"/>
      <c r="D33" s="5"/>
      <c r="E33" s="6"/>
      <c r="F33" s="6"/>
      <c r="G33" s="5"/>
      <c r="H33" s="5"/>
      <c r="I33" s="5"/>
      <c r="J33" s="5"/>
      <c r="K33" s="6"/>
      <c r="L33" s="6"/>
      <c r="M33" s="6"/>
      <c r="N33" s="5"/>
    </row>
    <row r="34" spans="2:14" s="8" customFormat="1" ht="15">
      <c r="B34" s="2" t="s">
        <v>7</v>
      </c>
      <c r="C34" s="5"/>
      <c r="D34" s="5"/>
      <c r="E34" s="6"/>
      <c r="F34" s="6"/>
      <c r="G34" s="7"/>
      <c r="H34" s="7"/>
      <c r="I34" s="5"/>
      <c r="J34" s="5"/>
      <c r="K34" s="6"/>
      <c r="L34" s="6"/>
      <c r="M34" s="6"/>
      <c r="N34" s="7"/>
    </row>
    <row r="35" spans="2:14" s="8" customFormat="1" ht="15">
      <c r="B35" t="s">
        <v>1</v>
      </c>
      <c r="C35" s="5"/>
      <c r="D35" s="5"/>
      <c r="E35" s="6"/>
      <c r="F35" s="6"/>
      <c r="G35" s="7"/>
      <c r="H35" s="7"/>
      <c r="I35" s="5"/>
      <c r="J35" s="5"/>
      <c r="K35" s="6"/>
      <c r="L35" s="6"/>
      <c r="M35" s="6"/>
      <c r="N35" s="7"/>
    </row>
    <row r="36" spans="2:14" s="8" customFormat="1" ht="15">
      <c r="B36" t="s">
        <v>2</v>
      </c>
      <c r="C36" s="5"/>
      <c r="D36" s="5"/>
      <c r="E36" s="6"/>
      <c r="F36" s="6"/>
      <c r="G36" s="7"/>
      <c r="H36" s="7"/>
      <c r="I36" s="5"/>
      <c r="J36" s="5"/>
      <c r="K36" s="6"/>
      <c r="L36" s="6"/>
      <c r="M36" s="6"/>
      <c r="N36" s="7"/>
    </row>
    <row r="37" spans="2:14" s="8" customFormat="1" ht="15">
      <c r="B37" t="s">
        <v>3</v>
      </c>
      <c r="C37" s="5"/>
      <c r="D37" s="5"/>
      <c r="E37" s="6"/>
      <c r="F37" s="6"/>
      <c r="G37" s="7"/>
      <c r="H37" s="7"/>
      <c r="I37" s="5"/>
      <c r="J37" s="5"/>
      <c r="K37" s="6"/>
      <c r="L37" s="6"/>
      <c r="M37" s="6"/>
      <c r="N37" s="7"/>
    </row>
    <row r="38" spans="2:14" s="8" customFormat="1" ht="15">
      <c r="B38" t="s">
        <v>8</v>
      </c>
      <c r="C38" s="5"/>
      <c r="D38" s="5"/>
      <c r="E38" s="6"/>
      <c r="F38" s="6"/>
      <c r="G38" s="7"/>
      <c r="H38" s="7"/>
      <c r="I38" s="5"/>
      <c r="J38" s="5"/>
      <c r="K38" s="6"/>
      <c r="L38" s="6"/>
      <c r="M38" s="6"/>
      <c r="N38" s="7"/>
    </row>
    <row r="39" spans="2:14" s="8" customFormat="1" ht="15">
      <c r="B39" t="s">
        <v>37</v>
      </c>
      <c r="C39" s="5"/>
      <c r="D39" s="5"/>
      <c r="E39" s="6"/>
      <c r="F39" s="6"/>
      <c r="G39" s="7"/>
      <c r="H39" s="7"/>
      <c r="I39" s="5"/>
      <c r="J39" s="5"/>
      <c r="K39" s="6"/>
      <c r="L39" s="6"/>
      <c r="M39" s="6"/>
      <c r="N39" s="7"/>
    </row>
    <row r="40" spans="2:14" s="8" customFormat="1" ht="15">
      <c r="B40" s="5"/>
      <c r="C40" s="5"/>
      <c r="D40" s="5"/>
      <c r="E40" s="6"/>
      <c r="F40" s="6"/>
      <c r="G40" s="7"/>
      <c r="H40" s="7"/>
      <c r="I40" s="5"/>
      <c r="J40" s="5"/>
      <c r="K40" s="6"/>
      <c r="L40" s="6"/>
      <c r="M40" s="6"/>
      <c r="N40" s="7"/>
    </row>
    <row r="41" ht="15">
      <c r="B41" t="s">
        <v>10</v>
      </c>
    </row>
    <row r="42" spans="2:14" s="8" customFormat="1" ht="15">
      <c r="B42" s="5"/>
      <c r="C42" s="5"/>
      <c r="D42" s="5"/>
      <c r="E42" s="6"/>
      <c r="F42" s="6"/>
      <c r="G42" s="7"/>
      <c r="H42" s="7"/>
      <c r="I42" s="5"/>
      <c r="J42" s="5"/>
      <c r="K42" s="6"/>
      <c r="L42" s="6"/>
      <c r="M42" s="6"/>
      <c r="N42" s="7"/>
    </row>
    <row r="43" spans="2:16" s="8" customFormat="1" ht="15">
      <c r="B43" s="43" t="s">
        <v>14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s="8" customFormat="1" ht="75">
      <c r="B44" s="13" t="s">
        <v>0</v>
      </c>
      <c r="C44" s="4" t="s">
        <v>18</v>
      </c>
      <c r="D44" s="4" t="s">
        <v>24</v>
      </c>
      <c r="E44" s="4" t="s">
        <v>30</v>
      </c>
      <c r="F44" s="4" t="s">
        <v>25</v>
      </c>
      <c r="G44" s="4" t="s">
        <v>31</v>
      </c>
      <c r="H44" s="4" t="s">
        <v>26</v>
      </c>
      <c r="I44" s="4" t="s">
        <v>32</v>
      </c>
      <c r="J44" s="4" t="s">
        <v>27</v>
      </c>
      <c r="K44" s="4" t="s">
        <v>33</v>
      </c>
      <c r="L44" s="4" t="s">
        <v>28</v>
      </c>
      <c r="M44" s="31" t="s">
        <v>23</v>
      </c>
      <c r="N44" s="9" t="s">
        <v>29</v>
      </c>
      <c r="O44" s="9" t="s">
        <v>38</v>
      </c>
      <c r="P44" s="9" t="s">
        <v>38</v>
      </c>
    </row>
    <row r="45" spans="2:16" s="8" customFormat="1" ht="15">
      <c r="B45" s="10">
        <v>4</v>
      </c>
      <c r="C45" s="19"/>
      <c r="D45" s="19"/>
      <c r="E45" s="19"/>
      <c r="F45" s="19"/>
      <c r="G45" s="19"/>
      <c r="H45" s="19"/>
      <c r="I45" s="19"/>
      <c r="J45" s="19"/>
      <c r="K45" s="19"/>
      <c r="L45" s="32"/>
      <c r="M45" s="32"/>
      <c r="N45" s="20"/>
      <c r="O45" s="20"/>
      <c r="P45" s="20"/>
    </row>
    <row r="46" spans="2:16" s="8" customFormat="1" ht="15">
      <c r="B46" s="10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32"/>
      <c r="M46" s="32"/>
      <c r="N46" s="20"/>
      <c r="O46" s="20"/>
      <c r="P46" s="20"/>
    </row>
    <row r="47" spans="2:16" s="8" customFormat="1" ht="15">
      <c r="B47" s="10">
        <v>12</v>
      </c>
      <c r="C47" s="19"/>
      <c r="D47" s="19"/>
      <c r="E47" s="19"/>
      <c r="F47" s="19"/>
      <c r="G47" s="19"/>
      <c r="H47" s="19"/>
      <c r="I47" s="19"/>
      <c r="J47" s="19"/>
      <c r="K47" s="19"/>
      <c r="L47" s="32"/>
      <c r="M47" s="32"/>
      <c r="N47" s="20"/>
      <c r="O47" s="20"/>
      <c r="P47" s="20"/>
    </row>
    <row r="48" spans="2:16" s="8" customFormat="1" ht="15.75" thickBot="1">
      <c r="B48" s="14">
        <v>16</v>
      </c>
      <c r="C48" s="21"/>
      <c r="D48" s="21"/>
      <c r="E48" s="21"/>
      <c r="F48" s="21"/>
      <c r="G48" s="21"/>
      <c r="H48" s="21"/>
      <c r="I48" s="21"/>
      <c r="J48" s="21"/>
      <c r="K48" s="21"/>
      <c r="L48" s="36"/>
      <c r="M48" s="36"/>
      <c r="N48" s="22"/>
      <c r="O48" s="22"/>
      <c r="P48" s="22"/>
    </row>
    <row r="49" spans="2:16" s="8" customFormat="1" ht="15">
      <c r="B49" s="15" t="s">
        <v>9</v>
      </c>
      <c r="C49" s="16">
        <f>((SUM(C45:C48)/500)/40)</f>
        <v>0</v>
      </c>
      <c r="D49" s="16">
        <f>((SUM(D45:D48)/500)/40)</f>
        <v>0</v>
      </c>
      <c r="E49" s="16">
        <f>(SUM(E45:E48)/1000)/40</f>
        <v>0</v>
      </c>
      <c r="F49" s="16">
        <f>(SUM(F45:F48)/1000)/40</f>
        <v>0</v>
      </c>
      <c r="G49" s="16">
        <f>(SUM(G45:G48)/1500)/40</f>
        <v>0</v>
      </c>
      <c r="H49" s="16">
        <f>(SUM(H45:H48)/1500)/40</f>
        <v>0</v>
      </c>
      <c r="I49" s="16">
        <f>(SUM(I45:I48)/2000)/40</f>
        <v>0</v>
      </c>
      <c r="J49" s="16">
        <f>(SUM(J45:J48)/2000)/40</f>
        <v>0</v>
      </c>
      <c r="K49" s="16">
        <f>(SUM(K45:K48)/2500)/40</f>
        <v>0</v>
      </c>
      <c r="L49" s="16">
        <f>(SUM(L45:L48)/2500)/40</f>
        <v>0</v>
      </c>
      <c r="M49" s="16">
        <f>(SUM(M45:M48)/3000)/40</f>
        <v>0</v>
      </c>
      <c r="N49" s="16">
        <f>(SUM(N45:N48)/3000)/40</f>
        <v>0</v>
      </c>
      <c r="O49" s="16">
        <f>(SUM(O45:O48)/5000)/40</f>
        <v>0</v>
      </c>
      <c r="P49" s="16">
        <f>(SUM(P45:P48)/5000)/40</f>
        <v>0</v>
      </c>
    </row>
    <row r="50" spans="2:14" s="8" customFormat="1" ht="30">
      <c r="B50" s="37" t="s">
        <v>34</v>
      </c>
      <c r="C50" s="16">
        <f>(SUM(C32,E32,G32,I32,K32,M32)+SUM(C49,E49,G49,I49,K49,M49))/12</f>
        <v>0</v>
      </c>
      <c r="D50" s="16"/>
      <c r="E50" s="18"/>
      <c r="F50" s="18"/>
      <c r="G50"/>
      <c r="H50"/>
      <c r="I50"/>
      <c r="J50"/>
      <c r="K50"/>
      <c r="L50"/>
      <c r="M50"/>
      <c r="N50"/>
    </row>
    <row r="51" spans="2:14" s="8" customFormat="1" ht="30">
      <c r="B51" s="37" t="s">
        <v>35</v>
      </c>
      <c r="C51" s="38">
        <f>(SUM(D32,F32,H32,J32,L32,N32)+SUM(D49,F49,H49,J49,L49,N49))/12</f>
        <v>0</v>
      </c>
      <c r="D51"/>
      <c r="E51"/>
      <c r="F51"/>
      <c r="G51"/>
      <c r="H51"/>
      <c r="I51"/>
      <c r="J51"/>
      <c r="K51"/>
      <c r="L51"/>
      <c r="M51"/>
      <c r="N51"/>
    </row>
    <row r="52" spans="2:14" s="8" customFormat="1" ht="15">
      <c r="B52" s="29"/>
      <c r="C52"/>
      <c r="D52"/>
      <c r="E52"/>
      <c r="F52"/>
      <c r="G52"/>
      <c r="H52"/>
      <c r="I52"/>
      <c r="J52"/>
      <c r="K52"/>
      <c r="L52"/>
      <c r="M52"/>
      <c r="N52"/>
    </row>
    <row r="53" spans="2:14" s="8" customFormat="1" ht="15">
      <c r="B53" s="5"/>
      <c r="C53"/>
      <c r="D53"/>
      <c r="E53"/>
      <c r="F53"/>
      <c r="G53"/>
      <c r="H53"/>
      <c r="I53"/>
      <c r="J53"/>
      <c r="K53"/>
      <c r="L53"/>
      <c r="M53"/>
      <c r="N53"/>
    </row>
    <row r="54" spans="2:14" s="8" customFormat="1" ht="15">
      <c r="B54" s="5"/>
      <c r="C54"/>
      <c r="D54"/>
      <c r="E54"/>
      <c r="F54"/>
      <c r="G54"/>
      <c r="H54"/>
      <c r="I54"/>
      <c r="J54"/>
      <c r="K54"/>
      <c r="L54"/>
      <c r="M54"/>
      <c r="N54"/>
    </row>
    <row r="55" ht="15.75" thickBot="1"/>
    <row r="56" spans="2:3" ht="15.75" thickBot="1">
      <c r="B56" s="25"/>
      <c r="C56" t="s">
        <v>36</v>
      </c>
    </row>
    <row r="57" ht="15">
      <c r="B57" s="5" t="s">
        <v>12</v>
      </c>
    </row>
    <row r="58" ht="15">
      <c r="B58" s="5" t="s">
        <v>15</v>
      </c>
    </row>
    <row r="59" spans="2:14" ht="15">
      <c r="B59" s="42" t="s">
        <v>11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1" spans="2:4" ht="15">
      <c r="B61" t="s">
        <v>40</v>
      </c>
      <c r="C61" s="1"/>
      <c r="D61" s="1"/>
    </row>
    <row r="62" ht="15">
      <c r="B62" t="s">
        <v>41</v>
      </c>
    </row>
    <row r="63" ht="15">
      <c r="B63" t="s">
        <v>42</v>
      </c>
    </row>
    <row r="64" ht="15">
      <c r="B64" t="s">
        <v>16</v>
      </c>
    </row>
  </sheetData>
  <sheetProtection/>
  <mergeCells count="4">
    <mergeCell ref="B18:N18"/>
    <mergeCell ref="B59:N59"/>
    <mergeCell ref="B43:P43"/>
    <mergeCell ref="F7:H7"/>
  </mergeCells>
  <printOptions/>
  <pageMargins left="0.7086614173228347" right="0.7086614173228347" top="1.1811023622047245" bottom="1.5748031496062993" header="0.31496062992125984" footer="0.31496062992125984"/>
  <pageSetup fitToHeight="0" fitToWidth="1" horizontalDpi="1200" verticalDpi="12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2014-01-17T12:49:42Z</cp:lastPrinted>
  <dcterms:created xsi:type="dcterms:W3CDTF">2010-12-10T18:10:43Z</dcterms:created>
  <dcterms:modified xsi:type="dcterms:W3CDTF">2014-02-06T14:22:54Z</dcterms:modified>
  <cp:category/>
  <cp:version/>
  <cp:contentType/>
  <cp:contentStatus/>
</cp:coreProperties>
</file>