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ZAKAZKY (dříve OPVVV)\2026\477_AV vybavení výstava FUD\Vyhlásit\"/>
    </mc:Choice>
  </mc:AlternateContent>
  <bookViews>
    <workbookView xWindow="0" yWindow="0" windowWidth="28800" windowHeight="11835"/>
  </bookViews>
  <sheets>
    <sheet name="Lis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1" l="1"/>
  <c r="D4" i="1"/>
  <c r="E33" i="1"/>
  <c r="B35" i="1"/>
  <c r="B34" i="1"/>
  <c r="B33" i="1"/>
  <c r="E17" i="1"/>
  <c r="B19" i="1"/>
  <c r="B18" i="1"/>
  <c r="B17" i="1"/>
  <c r="E34" i="1" l="1"/>
  <c r="E36" i="1" s="1"/>
  <c r="E35" i="1" s="1"/>
  <c r="E18" i="1"/>
  <c r="E20" i="1" s="1"/>
  <c r="E19" i="1" s="1"/>
  <c r="C5" i="1" l="1"/>
  <c r="G4" i="1" a="1"/>
  <c r="G4" i="1" s="1"/>
  <c r="G3" i="1" l="1" a="1"/>
  <c r="G3" i="1" s="1"/>
  <c r="D3" i="1"/>
  <c r="D5" i="1" s="1"/>
  <c r="D6" i="1" s="1"/>
  <c r="G5" i="1" l="1"/>
  <c r="G6" i="1" l="1" a="1"/>
  <c r="G6" i="1" s="1"/>
</calcChain>
</file>

<file path=xl/sharedStrings.xml><?xml version="1.0" encoding="utf-8"?>
<sst xmlns="http://schemas.openxmlformats.org/spreadsheetml/2006/main" count="83" uniqueCount="47">
  <si>
    <t>Vyplňuje dodavatel</t>
  </si>
  <si>
    <t>Položka rozpočtu</t>
  </si>
  <si>
    <t>Název/ druh</t>
  </si>
  <si>
    <t>Maximální cena položky za ks bez DPH</t>
  </si>
  <si>
    <t>Celkem cena bez DPH</t>
  </si>
  <si>
    <r>
      <t xml:space="preserve">Nabídková cena za ks bez DPH 
</t>
    </r>
    <r>
      <rPr>
        <sz val="8"/>
        <color theme="1"/>
        <rFont val="Calibri"/>
        <family val="2"/>
        <charset val="238"/>
      </rPr>
      <t>Nelze překročit maximální cenu položky za ks bez DPH (sloupec C).  Pokud se tak stane, buňka se podbarví červeně</t>
    </r>
    <r>
      <rPr>
        <b/>
        <sz val="8"/>
        <color theme="1"/>
        <rFont val="Calibri"/>
        <family val="2"/>
        <charset val="238"/>
      </rPr>
      <t>.</t>
    </r>
  </si>
  <si>
    <t>Počet ks</t>
  </si>
  <si>
    <t xml:space="preserve">Nabídková cena CELKEM bez DPH </t>
  </si>
  <si>
    <t>Nabídková cena CELKEM bez DPH</t>
  </si>
  <si>
    <t>Nabídková cena CELKEM včetně DPH</t>
  </si>
  <si>
    <t>Příloha č.1 Podrobná specifikace položek</t>
  </si>
  <si>
    <t>Uchazeč vyplní zelená políčka</t>
  </si>
  <si>
    <t>Položka</t>
  </si>
  <si>
    <t>Nabídková cena bez DPH za kus (Kč)</t>
  </si>
  <si>
    <t>Předmět</t>
  </si>
  <si>
    <t>Nabídková cena celkem bez DPH</t>
  </si>
  <si>
    <t>Počet kusů</t>
  </si>
  <si>
    <t>Nabídková cena celkem včetně DPH</t>
  </si>
  <si>
    <t>Požadavky</t>
  </si>
  <si>
    <t>Minimální konfigurace:</t>
  </si>
  <si>
    <t>ano/ne</t>
  </si>
  <si>
    <t>Záruční doba</t>
  </si>
  <si>
    <t>min. 2 roky</t>
  </si>
  <si>
    <t>DPH</t>
  </si>
  <si>
    <t xml:space="preserve">Televize 40´´ </t>
  </si>
  <si>
    <t>Výkon</t>
  </si>
  <si>
    <t>100 W</t>
  </si>
  <si>
    <t>Frekvenční rozsah (min. – max.)</t>
  </si>
  <si>
    <t>50 Hz – 100 Hz</t>
  </si>
  <si>
    <t>Vstupy</t>
  </si>
  <si>
    <t>HDMI, CI / CI+, LAN (RJ-45), USB</t>
  </si>
  <si>
    <t>Bass Extention</t>
  </si>
  <si>
    <t xml:space="preserve"> +10Hz / 0 / -10Hz</t>
  </si>
  <si>
    <t>Input Sensitivity</t>
  </si>
  <si>
    <t xml:space="preserve"> +6dB / 0 / -6dB</t>
  </si>
  <si>
    <t>Řízení polohy</t>
  </si>
  <si>
    <t>Přednastavení pro volnou (free) nebo nástěnnou (wall) instalaci</t>
  </si>
  <si>
    <t>Hmotnost (max.)</t>
  </si>
  <si>
    <t>5 kg</t>
  </si>
  <si>
    <t>kompaktní bezdrátový mikrofonní systém</t>
  </si>
  <si>
    <t>Ekvivalentní izotropně vyzářený výkon (EIRP) &lt;20 dBm</t>
  </si>
  <si>
    <t>20 Hz – 20000 Hz</t>
  </si>
  <si>
    <t>klasický audio jack nebo usb-c kabel</t>
  </si>
  <si>
    <t>32 bit float záznam - široký rozsah dat tak, aby i člověk, který s tím neumí, dostal dobrý napravitelný záznam (ztlumeni, zesílení)</t>
  </si>
  <si>
    <t>do 0,5 kg</t>
  </si>
  <si>
    <t>Uveďte konkrétní typ nabízeného zboží.</t>
  </si>
  <si>
    <t>*Pokud předmět dodávky splňuje požadovaný parametr, napište "ANO", případně doplňte konkrétní číslo / hodnotu parametru. Pokud předmět dodávky nesplňuje požadovaný parametr, napište „NE“, účastník v takovém případě bude z výběrového řízení vyřazen.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</si>
</sst>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K_č_-;\-* #,##0.00\ _K_č_-;_-* &quot;-&quot;??\ _K_č_-;_-@_-"/>
    <numFmt numFmtId="164" formatCode="#,##0.00&quot; Kč&quot;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</font>
    <font>
      <sz val="8"/>
      <color theme="1"/>
      <name val="Calibri"/>
      <family val="2"/>
      <charset val="238"/>
    </font>
    <font>
      <b/>
      <sz val="8"/>
      <color theme="1"/>
      <name val="Calibri"/>
      <family val="2"/>
      <charset val="238"/>
    </font>
    <font>
      <b/>
      <sz val="10"/>
      <color theme="1"/>
      <name val="Arial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10"/>
      <color rgb="FF000000"/>
      <name val="Arial"/>
      <family val="2"/>
      <charset val="238"/>
    </font>
    <font>
      <b/>
      <sz val="11"/>
      <color rgb="FF000000"/>
      <name val="Calibri"/>
      <family val="2"/>
      <charset val="238"/>
    </font>
    <font>
      <b/>
      <sz val="10"/>
      <color theme="1"/>
      <name val="Arial"/>
      <family val="2"/>
      <charset val="238"/>
    </font>
    <font>
      <sz val="11"/>
      <name val="Calibri"/>
      <family val="2"/>
      <charset val="238"/>
    </font>
    <font>
      <sz val="10"/>
      <color theme="1"/>
      <name val="Calibri"/>
      <family val="2"/>
      <charset val="238"/>
    </font>
    <font>
      <sz val="10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u/>
      <sz val="11"/>
      <color rgb="FF0000FF"/>
      <name val="Arial"/>
      <family val="2"/>
      <charset val="238"/>
    </font>
    <font>
      <sz val="10"/>
      <color theme="1"/>
      <name val="Segoe UI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C99"/>
        <bgColor rgb="FFFFCC99"/>
      </patternFill>
    </fill>
    <fill>
      <patternFill patternType="solid">
        <fgColor rgb="FF99CC00"/>
        <bgColor rgb="FF99CC00"/>
      </patternFill>
    </fill>
    <fill>
      <patternFill patternType="solid">
        <fgColor rgb="FF00B0F0"/>
        <bgColor rgb="FF00B0F0"/>
      </patternFill>
    </fill>
    <fill>
      <patternFill patternType="solid">
        <fgColor rgb="FFCCFFCC"/>
        <bgColor rgb="FFCCFFCC"/>
      </patternFill>
    </fill>
    <fill>
      <patternFill patternType="solid">
        <fgColor rgb="FFFFFF00"/>
        <bgColor rgb="FFCCFFCC"/>
      </patternFill>
    </fill>
  </fills>
  <borders count="35">
    <border>
      <left/>
      <right/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/>
      <top style="thin">
        <color indexed="9"/>
      </top>
      <bottom style="thin">
        <color indexed="8"/>
      </bottom>
      <diagonal/>
    </border>
    <border>
      <left/>
      <right/>
      <top style="thin">
        <color indexed="9"/>
      </top>
      <bottom style="thin">
        <color indexed="8"/>
      </bottom>
      <diagonal/>
    </border>
    <border>
      <left/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medium">
        <color rgb="FFAAAAAA"/>
      </top>
      <bottom/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/>
  </cellStyleXfs>
  <cellXfs count="89">
    <xf numFmtId="0" fontId="0" fillId="0" borderId="0" xfId="0"/>
    <xf numFmtId="49" fontId="0" fillId="2" borderId="1" xfId="0" applyNumberFormat="1" applyFont="1" applyFill="1" applyBorder="1" applyAlignment="1">
      <alignment vertical="center"/>
    </xf>
    <xf numFmtId="0" fontId="0" fillId="2" borderId="2" xfId="0" applyFont="1" applyFill="1" applyBorder="1" applyAlignment="1"/>
    <xf numFmtId="0" fontId="0" fillId="2" borderId="3" xfId="0" applyFont="1" applyFill="1" applyBorder="1" applyAlignment="1"/>
    <xf numFmtId="0" fontId="0" fillId="2" borderId="4" xfId="0" applyFont="1" applyFill="1" applyBorder="1" applyAlignment="1"/>
    <xf numFmtId="49" fontId="2" fillId="0" borderId="4" xfId="0" applyNumberFormat="1" applyFont="1" applyFill="1" applyBorder="1" applyAlignment="1">
      <alignment horizontal="center"/>
    </xf>
    <xf numFmtId="0" fontId="0" fillId="2" borderId="5" xfId="0" applyFont="1" applyFill="1" applyBorder="1" applyAlignment="1"/>
    <xf numFmtId="0" fontId="0" fillId="2" borderId="6" xfId="0" applyFont="1" applyFill="1" applyBorder="1" applyAlignment="1"/>
    <xf numFmtId="0" fontId="0" fillId="2" borderId="7" xfId="0" applyFont="1" applyFill="1" applyBorder="1" applyAlignment="1"/>
    <xf numFmtId="49" fontId="0" fillId="2" borderId="7" xfId="0" applyNumberFormat="1" applyFont="1" applyFill="1" applyBorder="1" applyAlignment="1"/>
    <xf numFmtId="0" fontId="0" fillId="2" borderId="0" xfId="0" applyNumberFormat="1" applyFont="1" applyFill="1" applyAlignment="1"/>
    <xf numFmtId="49" fontId="2" fillId="2" borderId="8" xfId="0" applyNumberFormat="1" applyFont="1" applyFill="1" applyBorder="1" applyAlignment="1">
      <alignment horizontal="center"/>
    </xf>
    <xf numFmtId="49" fontId="2" fillId="2" borderId="8" xfId="0" applyNumberFormat="1" applyFont="1" applyFill="1" applyBorder="1" applyAlignment="1">
      <alignment horizontal="center" wrapText="1"/>
    </xf>
    <xf numFmtId="49" fontId="3" fillId="0" borderId="8" xfId="0" applyNumberFormat="1" applyFont="1" applyBorder="1" applyAlignment="1">
      <alignment horizontal="center" wrapText="1"/>
    </xf>
    <xf numFmtId="49" fontId="4" fillId="3" borderId="8" xfId="0" applyNumberFormat="1" applyFont="1" applyFill="1" applyBorder="1" applyAlignment="1">
      <alignment horizontal="center" vertical="center" wrapText="1"/>
    </xf>
    <xf numFmtId="0" fontId="0" fillId="2" borderId="9" xfId="0" applyFont="1" applyFill="1" applyBorder="1" applyAlignment="1"/>
    <xf numFmtId="0" fontId="0" fillId="2" borderId="8" xfId="0" applyNumberFormat="1" applyFont="1" applyFill="1" applyBorder="1" applyAlignment="1">
      <alignment horizontal="center" vertical="center"/>
    </xf>
    <xf numFmtId="164" fontId="4" fillId="2" borderId="8" xfId="0" applyNumberFormat="1" applyFont="1" applyFill="1" applyBorder="1" applyAlignment="1">
      <alignment horizontal="right" vertical="center"/>
    </xf>
    <xf numFmtId="4" fontId="0" fillId="3" borderId="8" xfId="0" applyNumberFormat="1" applyFont="1" applyFill="1" applyBorder="1" applyAlignment="1">
      <alignment horizontal="center" vertical="center"/>
    </xf>
    <xf numFmtId="0" fontId="0" fillId="2" borderId="8" xfId="0" applyNumberFormat="1" applyFont="1" applyFill="1" applyBorder="1" applyAlignment="1">
      <alignment horizontal="right" vertical="center"/>
    </xf>
    <xf numFmtId="4" fontId="0" fillId="2" borderId="8" xfId="0" applyNumberFormat="1" applyFont="1" applyFill="1" applyBorder="1" applyAlignment="1">
      <alignment horizontal="center" vertical="center"/>
    </xf>
    <xf numFmtId="49" fontId="0" fillId="2" borderId="9" xfId="0" applyNumberFormat="1" applyFont="1" applyFill="1" applyBorder="1" applyAlignment="1"/>
    <xf numFmtId="49" fontId="0" fillId="2" borderId="7" xfId="0" applyNumberFormat="1" applyFont="1" applyFill="1" applyBorder="1" applyAlignment="1">
      <alignment wrapText="1"/>
    </xf>
    <xf numFmtId="0" fontId="0" fillId="2" borderId="7" xfId="0" applyFont="1" applyFill="1" applyBorder="1" applyAlignment="1">
      <alignment wrapText="1"/>
    </xf>
    <xf numFmtId="49" fontId="0" fillId="2" borderId="8" xfId="0" applyNumberFormat="1" applyFont="1" applyFill="1" applyBorder="1" applyAlignment="1">
      <alignment horizontal="left" vertical="center" wrapText="1"/>
    </xf>
    <xf numFmtId="164" fontId="2" fillId="4" borderId="8" xfId="0" applyNumberFormat="1" applyFont="1" applyFill="1" applyBorder="1" applyAlignment="1">
      <alignment vertical="center"/>
    </xf>
    <xf numFmtId="164" fontId="3" fillId="4" borderId="8" xfId="0" applyNumberFormat="1" applyFont="1" applyFill="1" applyBorder="1" applyAlignment="1">
      <alignment vertical="center"/>
    </xf>
    <xf numFmtId="4" fontId="2" fillId="4" borderId="8" xfId="0" applyNumberFormat="1" applyFont="1" applyFill="1" applyBorder="1" applyAlignment="1">
      <alignment vertical="center"/>
    </xf>
    <xf numFmtId="0" fontId="2" fillId="4" borderId="8" xfId="0" applyFont="1" applyFill="1" applyBorder="1" applyAlignment="1">
      <alignment vertical="center"/>
    </xf>
    <xf numFmtId="0" fontId="0" fillId="4" borderId="8" xfId="0" applyFont="1" applyFill="1" applyBorder="1" applyAlignment="1"/>
    <xf numFmtId="43" fontId="0" fillId="4" borderId="8" xfId="1" applyFont="1" applyFill="1" applyBorder="1" applyAlignment="1"/>
    <xf numFmtId="0" fontId="0" fillId="0" borderId="10" xfId="0" applyBorder="1" applyAlignment="1">
      <alignment vertical="center" wrapText="1"/>
    </xf>
    <xf numFmtId="0" fontId="0" fillId="0" borderId="0" xfId="0" applyAlignment="1">
      <alignment vertical="center" wrapText="1"/>
    </xf>
    <xf numFmtId="49" fontId="0" fillId="2" borderId="11" xfId="0" applyNumberFormat="1" applyFont="1" applyFill="1" applyBorder="1" applyAlignment="1"/>
    <xf numFmtId="0" fontId="10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 wrapText="1"/>
    </xf>
    <xf numFmtId="0" fontId="13" fillId="5" borderId="15" xfId="0" applyFont="1" applyFill="1" applyBorder="1" applyAlignment="1">
      <alignment vertical="center"/>
    </xf>
    <xf numFmtId="0" fontId="13" fillId="5" borderId="18" xfId="0" applyFont="1" applyFill="1" applyBorder="1" applyAlignment="1">
      <alignment vertical="center" wrapText="1"/>
    </xf>
    <xf numFmtId="0" fontId="13" fillId="5" borderId="19" xfId="0" applyFont="1" applyFill="1" applyBorder="1" applyAlignment="1">
      <alignment vertical="center" wrapText="1"/>
    </xf>
    <xf numFmtId="0" fontId="13" fillId="5" borderId="22" xfId="0" applyFont="1" applyFill="1" applyBorder="1" applyAlignment="1">
      <alignment vertical="center" wrapText="1"/>
    </xf>
    <xf numFmtId="0" fontId="15" fillId="5" borderId="19" xfId="0" applyFont="1" applyFill="1" applyBorder="1" applyAlignment="1">
      <alignment vertical="center"/>
    </xf>
    <xf numFmtId="0" fontId="13" fillId="5" borderId="25" xfId="0" applyFont="1" applyFill="1" applyBorder="1" applyAlignment="1">
      <alignment vertical="center" wrapText="1"/>
    </xf>
    <xf numFmtId="0" fontId="16" fillId="5" borderId="27" xfId="0" applyFont="1" applyFill="1" applyBorder="1" applyAlignment="1">
      <alignment vertical="center" wrapText="1"/>
    </xf>
    <xf numFmtId="0" fontId="16" fillId="5" borderId="28" xfId="0" applyFont="1" applyFill="1" applyBorder="1" applyAlignment="1">
      <alignment vertical="center" wrapText="1"/>
    </xf>
    <xf numFmtId="0" fontId="16" fillId="5" borderId="21" xfId="0" applyFont="1" applyFill="1" applyBorder="1" applyAlignment="1">
      <alignment vertical="center" wrapText="1"/>
    </xf>
    <xf numFmtId="0" fontId="16" fillId="5" borderId="19" xfId="0" applyFont="1" applyFill="1" applyBorder="1" applyAlignment="1">
      <alignment vertical="center" wrapText="1"/>
    </xf>
    <xf numFmtId="49" fontId="16" fillId="5" borderId="21" xfId="0" applyNumberFormat="1" applyFont="1" applyFill="1" applyBorder="1" applyAlignment="1">
      <alignment vertical="center" wrapText="1"/>
    </xf>
    <xf numFmtId="0" fontId="16" fillId="5" borderId="29" xfId="0" applyFont="1" applyFill="1" applyBorder="1" applyAlignment="1">
      <alignment vertical="center" wrapText="1"/>
    </xf>
    <xf numFmtId="0" fontId="16" fillId="5" borderId="21" xfId="0" applyFont="1" applyFill="1" applyBorder="1" applyAlignment="1">
      <alignment horizontal="left" vertical="center" wrapText="1"/>
    </xf>
    <xf numFmtId="0" fontId="16" fillId="5" borderId="31" xfId="0" applyFont="1" applyFill="1" applyBorder="1" applyAlignment="1">
      <alignment vertical="center" wrapText="1"/>
    </xf>
    <xf numFmtId="49" fontId="18" fillId="0" borderId="0" xfId="0" applyNumberFormat="1" applyFont="1" applyAlignment="1">
      <alignment wrapText="1"/>
    </xf>
    <xf numFmtId="0" fontId="0" fillId="0" borderId="0" xfId="0" applyFont="1" applyAlignment="1"/>
    <xf numFmtId="0" fontId="18" fillId="0" borderId="0" xfId="0" applyFont="1" applyAlignment="1">
      <alignment wrapText="1"/>
    </xf>
    <xf numFmtId="0" fontId="8" fillId="0" borderId="0" xfId="2" applyAlignment="1"/>
    <xf numFmtId="164" fontId="17" fillId="9" borderId="32" xfId="0" applyNumberFormat="1" applyFont="1" applyFill="1" applyBorder="1" applyAlignment="1">
      <alignment horizontal="center" vertical="center" wrapText="1"/>
    </xf>
    <xf numFmtId="0" fontId="17" fillId="9" borderId="33" xfId="0" applyFont="1" applyFill="1" applyBorder="1" applyAlignment="1">
      <alignment horizontal="center" vertical="center" wrapText="1"/>
    </xf>
    <xf numFmtId="0" fontId="17" fillId="9" borderId="34" xfId="0" applyFont="1" applyFill="1" applyBorder="1" applyAlignment="1">
      <alignment horizontal="center" vertical="center" wrapText="1"/>
    </xf>
    <xf numFmtId="49" fontId="2" fillId="4" borderId="0" xfId="0" applyNumberFormat="1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/>
    </xf>
    <xf numFmtId="0" fontId="0" fillId="4" borderId="0" xfId="0" applyFont="1" applyFill="1" applyBorder="1" applyAlignment="1"/>
    <xf numFmtId="43" fontId="0" fillId="4" borderId="0" xfId="1" applyFont="1" applyFill="1" applyBorder="1" applyAlignment="1"/>
    <xf numFmtId="4" fontId="2" fillId="4" borderId="0" xfId="0" applyNumberFormat="1" applyFont="1" applyFill="1" applyBorder="1" applyAlignment="1">
      <alignment vertical="center"/>
    </xf>
    <xf numFmtId="0" fontId="0" fillId="2" borderId="0" xfId="0" applyFont="1" applyFill="1" applyBorder="1" applyAlignment="1"/>
    <xf numFmtId="0" fontId="0" fillId="0" borderId="0" xfId="0" applyBorder="1" applyAlignment="1">
      <alignment vertical="center" wrapText="1"/>
    </xf>
    <xf numFmtId="0" fontId="19" fillId="0" borderId="0" xfId="0" applyFont="1"/>
    <xf numFmtId="0" fontId="19" fillId="0" borderId="0" xfId="0" applyFont="1" applyAlignment="1">
      <alignment vertical="center"/>
    </xf>
    <xf numFmtId="49" fontId="2" fillId="4" borderId="8" xfId="0" applyNumberFormat="1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16" fillId="8" borderId="20" xfId="0" applyFont="1" applyFill="1" applyBorder="1" applyAlignment="1">
      <alignment horizontal="center" vertical="center" wrapText="1"/>
    </xf>
    <xf numFmtId="0" fontId="14" fillId="0" borderId="21" xfId="0" applyFont="1" applyBorder="1"/>
    <xf numFmtId="0" fontId="16" fillId="8" borderId="23" xfId="0" applyFont="1" applyFill="1" applyBorder="1" applyAlignment="1">
      <alignment horizontal="center" vertical="center" wrapText="1"/>
    </xf>
    <xf numFmtId="0" fontId="14" fillId="0" borderId="24" xfId="0" applyFont="1" applyBorder="1"/>
    <xf numFmtId="0" fontId="7" fillId="0" borderId="0" xfId="0" applyFont="1" applyAlignment="1">
      <alignment horizontal="center" vertical="center" wrapText="1"/>
    </xf>
    <xf numFmtId="0" fontId="13" fillId="6" borderId="12" xfId="0" applyFont="1" applyFill="1" applyBorder="1" applyAlignment="1">
      <alignment horizontal="center" vertical="center"/>
    </xf>
    <xf numFmtId="0" fontId="13" fillId="6" borderId="13" xfId="0" applyFont="1" applyFill="1" applyBorder="1" applyAlignment="1">
      <alignment horizontal="center" vertical="center"/>
    </xf>
    <xf numFmtId="0" fontId="13" fillId="6" borderId="14" xfId="0" applyFont="1" applyFill="1" applyBorder="1" applyAlignment="1">
      <alignment horizontal="center" vertical="center"/>
    </xf>
    <xf numFmtId="0" fontId="13" fillId="7" borderId="16" xfId="0" applyFont="1" applyFill="1" applyBorder="1" applyAlignment="1">
      <alignment horizontal="center" vertical="center"/>
    </xf>
    <xf numFmtId="0" fontId="14" fillId="0" borderId="17" xfId="0" applyFont="1" applyBorder="1"/>
    <xf numFmtId="49" fontId="13" fillId="7" borderId="20" xfId="0" applyNumberFormat="1" applyFont="1" applyFill="1" applyBorder="1" applyAlignment="1">
      <alignment horizontal="center" vertical="center" wrapText="1"/>
    </xf>
    <xf numFmtId="0" fontId="14" fillId="0" borderId="13" xfId="0" applyFont="1" applyBorder="1"/>
    <xf numFmtId="0" fontId="14" fillId="0" borderId="14" xfId="0" applyFont="1" applyBorder="1"/>
    <xf numFmtId="0" fontId="13" fillId="7" borderId="20" xfId="0" applyFont="1" applyFill="1" applyBorder="1" applyAlignment="1">
      <alignment horizontal="center" vertical="center" wrapText="1"/>
    </xf>
    <xf numFmtId="0" fontId="16" fillId="7" borderId="23" xfId="0" applyFont="1" applyFill="1" applyBorder="1" applyAlignment="1">
      <alignment horizontal="center" vertical="center" wrapText="1"/>
    </xf>
    <xf numFmtId="0" fontId="16" fillId="5" borderId="26" xfId="0" applyFont="1" applyFill="1" applyBorder="1" applyAlignment="1">
      <alignment horizontal="center" vertical="top" wrapText="1"/>
    </xf>
    <xf numFmtId="0" fontId="14" fillId="0" borderId="26" xfId="0" applyFont="1" applyBorder="1"/>
    <xf numFmtId="0" fontId="14" fillId="0" borderId="30" xfId="0" applyFont="1" applyBorder="1"/>
    <xf numFmtId="0" fontId="16" fillId="5" borderId="31" xfId="0" applyFont="1" applyFill="1" applyBorder="1" applyAlignment="1">
      <alignment vertical="center" wrapText="1"/>
    </xf>
  </cellXfs>
  <cellStyles count="4">
    <cellStyle name="Čárka" xfId="1" builtinId="3"/>
    <cellStyle name="Hypertextový odkaz" xfId="2" builtinId="8"/>
    <cellStyle name="Normální" xfId="0" builtinId="0"/>
    <cellStyle name="Normální 2" xfId="3"/>
  </cellStyles>
  <dxfs count="1">
    <dxf>
      <font>
        <color rgb="FF9C0006"/>
      </font>
      <fill>
        <patternFill patternType="solid">
          <fgColor indexed="16"/>
          <bgColor indexed="1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9"/>
  <sheetViews>
    <sheetView tabSelected="1" topLeftCell="A4" workbookViewId="0">
      <selection activeCell="J40" sqref="J40"/>
    </sheetView>
  </sheetViews>
  <sheetFormatPr defaultColWidth="8.85546875" defaultRowHeight="15" x14ac:dyDescent="0.25"/>
  <cols>
    <col min="1" max="1" width="11.85546875" style="10" customWidth="1"/>
    <col min="2" max="2" width="30" style="10" customWidth="1"/>
    <col min="3" max="3" width="30.140625" style="10" customWidth="1"/>
    <col min="4" max="4" width="21.5703125" style="10" customWidth="1"/>
    <col min="5" max="5" width="29.42578125" style="10" customWidth="1"/>
    <col min="6" max="6" width="9.140625" style="10" customWidth="1"/>
    <col min="7" max="7" width="16.7109375" style="10" customWidth="1"/>
    <col min="8" max="8" width="8.85546875" style="10" customWidth="1"/>
    <col min="9" max="11" width="11.42578125" style="10" customWidth="1"/>
    <col min="12" max="13" width="16.28515625" style="10" customWidth="1"/>
    <col min="14" max="14" width="8.85546875" style="10" customWidth="1"/>
    <col min="15" max="16384" width="8.85546875" style="10"/>
  </cols>
  <sheetData>
    <row r="1" spans="1:13" ht="13.5" customHeight="1" x14ac:dyDescent="0.25">
      <c r="A1" s="1"/>
      <c r="B1" s="2"/>
      <c r="C1" s="3"/>
      <c r="D1" s="4"/>
      <c r="E1" s="5" t="s">
        <v>0</v>
      </c>
      <c r="F1" s="6"/>
      <c r="G1" s="7"/>
      <c r="H1" s="8"/>
      <c r="I1" s="9"/>
      <c r="J1" s="8"/>
      <c r="K1" s="8"/>
      <c r="L1" s="8"/>
      <c r="M1" s="8"/>
    </row>
    <row r="2" spans="1:13" ht="86.25" customHeight="1" x14ac:dyDescent="0.25">
      <c r="A2" s="11" t="s">
        <v>1</v>
      </c>
      <c r="B2" s="11" t="s">
        <v>2</v>
      </c>
      <c r="C2" s="12" t="s">
        <v>3</v>
      </c>
      <c r="D2" s="13" t="s">
        <v>4</v>
      </c>
      <c r="E2" s="14" t="s">
        <v>5</v>
      </c>
      <c r="F2" s="11" t="s">
        <v>6</v>
      </c>
      <c r="G2" s="12" t="s">
        <v>7</v>
      </c>
      <c r="H2" s="15"/>
      <c r="I2" s="9"/>
      <c r="J2" s="9"/>
      <c r="K2" s="9"/>
      <c r="L2" s="8"/>
      <c r="M2" s="8"/>
    </row>
    <row r="3" spans="1:13" ht="48.75" customHeight="1" x14ac:dyDescent="0.25">
      <c r="A3" s="16">
        <v>1</v>
      </c>
      <c r="B3" s="24" t="s">
        <v>24</v>
      </c>
      <c r="C3" s="17">
        <v>4537.1899999999996</v>
      </c>
      <c r="D3" s="17">
        <f>C3*F3</f>
        <v>13611.57</v>
      </c>
      <c r="E3" s="18">
        <v>0</v>
      </c>
      <c r="F3" s="19">
        <v>3</v>
      </c>
      <c r="G3" s="20">
        <f t="array" ref="G3">E3*F3</f>
        <v>0</v>
      </c>
      <c r="H3" s="21"/>
      <c r="I3" s="22"/>
      <c r="J3" s="22"/>
      <c r="K3" s="22"/>
      <c r="L3" s="23"/>
      <c r="M3" s="22"/>
    </row>
    <row r="4" spans="1:13" ht="48.75" customHeight="1" x14ac:dyDescent="0.25">
      <c r="A4" s="16">
        <v>2</v>
      </c>
      <c r="B4" s="24" t="s">
        <v>39</v>
      </c>
      <c r="C4" s="17">
        <f>5280.99+0.44</f>
        <v>5281.4299999999994</v>
      </c>
      <c r="D4" s="17">
        <f>C4*F4</f>
        <v>5281.4299999999994</v>
      </c>
      <c r="E4" s="18">
        <v>0</v>
      </c>
      <c r="F4" s="19">
        <v>1</v>
      </c>
      <c r="G4" s="20">
        <f t="array" ref="G4">E4*F4</f>
        <v>0</v>
      </c>
      <c r="H4" s="33"/>
      <c r="I4" s="22"/>
      <c r="J4" s="22"/>
      <c r="K4" s="22"/>
      <c r="L4" s="23"/>
      <c r="M4" s="22"/>
    </row>
    <row r="5" spans="1:13" ht="27" customHeight="1" x14ac:dyDescent="0.25">
      <c r="A5" s="68" t="s">
        <v>8</v>
      </c>
      <c r="B5" s="69"/>
      <c r="C5" s="25">
        <f>SUM(C3:C4)</f>
        <v>9818.619999999999</v>
      </c>
      <c r="D5" s="26">
        <f>SUM(D3:D4)</f>
        <v>18893</v>
      </c>
      <c r="E5" s="27"/>
      <c r="F5" s="28"/>
      <c r="G5" s="27">
        <f>SUM(G3:G4)</f>
        <v>0</v>
      </c>
      <c r="H5" s="8"/>
      <c r="I5" s="8"/>
      <c r="J5" s="8"/>
      <c r="K5" s="8"/>
      <c r="L5" s="8"/>
      <c r="M5" s="8"/>
    </row>
    <row r="6" spans="1:13" ht="13.5" customHeight="1" x14ac:dyDescent="0.25">
      <c r="A6" s="68" t="s">
        <v>9</v>
      </c>
      <c r="B6" s="69"/>
      <c r="C6" s="29"/>
      <c r="D6" s="30">
        <f>D5*1.21+0.47</f>
        <v>22861</v>
      </c>
      <c r="E6" s="29"/>
      <c r="F6" s="29"/>
      <c r="G6" s="27">
        <f t="array" ref="G6">G5*1.21</f>
        <v>0</v>
      </c>
      <c r="H6" s="8"/>
      <c r="I6" s="8"/>
      <c r="J6" s="8"/>
      <c r="K6" s="8"/>
      <c r="L6" s="8"/>
      <c r="M6" s="8"/>
    </row>
    <row r="7" spans="1:13" ht="13.5" customHeight="1" thickBot="1" x14ac:dyDescent="0.3">
      <c r="A7" s="59"/>
      <c r="B7" s="60"/>
      <c r="C7" s="61"/>
      <c r="D7" s="62"/>
      <c r="E7" s="61"/>
      <c r="F7" s="61"/>
      <c r="G7" s="63"/>
      <c r="H7" s="64"/>
      <c r="I7" s="64"/>
      <c r="J7" s="64"/>
      <c r="K7" s="64"/>
      <c r="L7" s="64"/>
      <c r="M7" s="64"/>
    </row>
    <row r="8" spans="1:13" x14ac:dyDescent="0.25">
      <c r="A8" s="31"/>
      <c r="B8" s="32"/>
      <c r="C8" s="32"/>
      <c r="D8" s="32"/>
      <c r="E8" s="32"/>
    </row>
    <row r="9" spans="1:13" x14ac:dyDescent="0.25">
      <c r="A9" s="66"/>
      <c r="B9" s="32"/>
      <c r="C9" s="32"/>
      <c r="D9" s="32"/>
      <c r="E9" s="32"/>
    </row>
    <row r="10" spans="1:13" x14ac:dyDescent="0.25">
      <c r="A10" s="65"/>
      <c r="B10" s="32"/>
      <c r="C10" s="32"/>
      <c r="D10" s="32"/>
      <c r="E10" s="32"/>
    </row>
    <row r="11" spans="1:13" x14ac:dyDescent="0.25">
      <c r="A11" s="74" t="s">
        <v>10</v>
      </c>
      <c r="B11" s="74"/>
      <c r="C11" s="74"/>
      <c r="D11" s="74"/>
      <c r="E11" s="74"/>
    </row>
    <row r="12" spans="1:13" x14ac:dyDescent="0.25">
      <c r="A12" s="34"/>
      <c r="B12" s="34"/>
      <c r="C12" s="34"/>
      <c r="D12" s="34"/>
      <c r="E12" s="34"/>
    </row>
    <row r="13" spans="1:13" x14ac:dyDescent="0.25">
      <c r="A13" s="66" t="s">
        <v>45</v>
      </c>
      <c r="B13" s="36"/>
      <c r="C13" s="35"/>
      <c r="D13" s="37"/>
      <c r="E13" s="35"/>
    </row>
    <row r="14" spans="1:13" x14ac:dyDescent="0.25">
      <c r="A14" s="67" t="s">
        <v>46</v>
      </c>
      <c r="B14" s="36"/>
      <c r="C14" s="35"/>
      <c r="D14" s="37"/>
      <c r="E14" s="35"/>
    </row>
    <row r="15" spans="1:13" ht="15.75" thickBot="1" x14ac:dyDescent="0.3">
      <c r="A15" s="35"/>
      <c r="B15" s="36"/>
      <c r="C15" s="34"/>
      <c r="D15" s="34"/>
      <c r="E15" s="34"/>
    </row>
    <row r="16" spans="1:13" ht="15.75" thickBot="1" x14ac:dyDescent="0.3">
      <c r="A16" s="75" t="s">
        <v>11</v>
      </c>
      <c r="B16" s="76"/>
      <c r="C16" s="76"/>
      <c r="D16" s="76"/>
      <c r="E16" s="77"/>
    </row>
    <row r="17" spans="1:5" ht="25.5" x14ac:dyDescent="0.25">
      <c r="A17" s="38" t="s">
        <v>12</v>
      </c>
      <c r="B17" s="78">
        <f>A3</f>
        <v>1</v>
      </c>
      <c r="C17" s="79"/>
      <c r="D17" s="39" t="s">
        <v>13</v>
      </c>
      <c r="E17" s="56">
        <f>E3</f>
        <v>0</v>
      </c>
    </row>
    <row r="18" spans="1:5" ht="25.5" x14ac:dyDescent="0.25">
      <c r="A18" s="40" t="s">
        <v>14</v>
      </c>
      <c r="B18" s="80" t="str">
        <f>B3</f>
        <v xml:space="preserve">Televize 40´´ </v>
      </c>
      <c r="C18" s="71"/>
      <c r="D18" s="41" t="s">
        <v>15</v>
      </c>
      <c r="E18" s="57">
        <f>E17*B19</f>
        <v>0</v>
      </c>
    </row>
    <row r="19" spans="1:5" x14ac:dyDescent="0.25">
      <c r="A19" s="40" t="s">
        <v>16</v>
      </c>
      <c r="B19" s="83">
        <f>F3</f>
        <v>3</v>
      </c>
      <c r="C19" s="71"/>
      <c r="D19" s="41" t="s">
        <v>23</v>
      </c>
      <c r="E19" s="57">
        <f>E20-E18</f>
        <v>0</v>
      </c>
    </row>
    <row r="20" spans="1:5" ht="26.25" thickBot="1" x14ac:dyDescent="0.3">
      <c r="A20" s="42"/>
      <c r="B20" s="84" t="s">
        <v>18</v>
      </c>
      <c r="C20" s="73"/>
      <c r="D20" s="43" t="s">
        <v>17</v>
      </c>
      <c r="E20" s="58">
        <f>E18*1.21</f>
        <v>0</v>
      </c>
    </row>
    <row r="21" spans="1:5" x14ac:dyDescent="0.25">
      <c r="A21" s="85" t="s">
        <v>19</v>
      </c>
      <c r="B21" s="44" t="s">
        <v>25</v>
      </c>
      <c r="C21" s="45" t="s">
        <v>26</v>
      </c>
      <c r="D21" s="70" t="s">
        <v>20</v>
      </c>
      <c r="E21" s="71"/>
    </row>
    <row r="22" spans="1:5" x14ac:dyDescent="0.25">
      <c r="A22" s="86"/>
      <c r="B22" s="44" t="s">
        <v>27</v>
      </c>
      <c r="C22" s="46" t="s">
        <v>28</v>
      </c>
      <c r="D22" s="70" t="s">
        <v>20</v>
      </c>
      <c r="E22" s="71"/>
    </row>
    <row r="23" spans="1:5" x14ac:dyDescent="0.25">
      <c r="A23" s="86"/>
      <c r="B23" s="47" t="s">
        <v>29</v>
      </c>
      <c r="C23" s="46" t="s">
        <v>30</v>
      </c>
      <c r="D23" s="70" t="s">
        <v>20</v>
      </c>
      <c r="E23" s="71"/>
    </row>
    <row r="24" spans="1:5" x14ac:dyDescent="0.25">
      <c r="A24" s="86"/>
      <c r="B24" s="47" t="s">
        <v>31</v>
      </c>
      <c r="C24" s="48" t="s">
        <v>32</v>
      </c>
      <c r="D24" s="70" t="s">
        <v>20</v>
      </c>
      <c r="E24" s="71"/>
    </row>
    <row r="25" spans="1:5" x14ac:dyDescent="0.25">
      <c r="A25" s="86"/>
      <c r="B25" s="47" t="s">
        <v>33</v>
      </c>
      <c r="C25" s="46" t="s">
        <v>34</v>
      </c>
      <c r="D25" s="70" t="s">
        <v>20</v>
      </c>
      <c r="E25" s="71"/>
    </row>
    <row r="26" spans="1:5" ht="25.5" x14ac:dyDescent="0.25">
      <c r="A26" s="86"/>
      <c r="B26" s="49" t="s">
        <v>35</v>
      </c>
      <c r="C26" s="46" t="s">
        <v>36</v>
      </c>
      <c r="D26" s="70" t="s">
        <v>20</v>
      </c>
      <c r="E26" s="71"/>
    </row>
    <row r="27" spans="1:5" x14ac:dyDescent="0.25">
      <c r="A27" s="87"/>
      <c r="B27" s="47" t="s">
        <v>37</v>
      </c>
      <c r="C27" s="50" t="s">
        <v>38</v>
      </c>
      <c r="D27" s="70" t="s">
        <v>20</v>
      </c>
      <c r="E27" s="71"/>
    </row>
    <row r="28" spans="1:5" ht="15.75" thickBot="1" x14ac:dyDescent="0.3">
      <c r="A28" s="51" t="s">
        <v>21</v>
      </c>
      <c r="B28" s="88" t="s">
        <v>22</v>
      </c>
      <c r="C28" s="73"/>
      <c r="D28" s="72" t="s">
        <v>20</v>
      </c>
      <c r="E28" s="73"/>
    </row>
    <row r="29" spans="1:5" x14ac:dyDescent="0.25">
      <c r="A29" s="34"/>
      <c r="B29" s="34"/>
      <c r="C29" s="34"/>
      <c r="D29" s="34"/>
      <c r="E29" s="34"/>
    </row>
    <row r="30" spans="1:5" x14ac:dyDescent="0.25">
      <c r="A30" s="34"/>
      <c r="B30" s="34"/>
      <c r="C30" s="52"/>
      <c r="D30" s="53"/>
      <c r="E30" s="53"/>
    </row>
    <row r="31" spans="1:5" ht="15.75" thickBot="1" x14ac:dyDescent="0.3">
      <c r="A31" s="35"/>
      <c r="B31" s="36"/>
      <c r="C31" s="34"/>
      <c r="D31" s="34"/>
      <c r="E31" s="34"/>
    </row>
    <row r="32" spans="1:5" ht="15.75" thickBot="1" x14ac:dyDescent="0.3">
      <c r="A32" s="75" t="s">
        <v>11</v>
      </c>
      <c r="B32" s="81"/>
      <c r="C32" s="81"/>
      <c r="D32" s="81"/>
      <c r="E32" s="82"/>
    </row>
    <row r="33" spans="1:5" ht="25.5" x14ac:dyDescent="0.25">
      <c r="A33" s="38" t="s">
        <v>12</v>
      </c>
      <c r="B33" s="78">
        <f>A4</f>
        <v>2</v>
      </c>
      <c r="C33" s="79"/>
      <c r="D33" s="39" t="s">
        <v>13</v>
      </c>
      <c r="E33" s="56">
        <f>E4</f>
        <v>0</v>
      </c>
    </row>
    <row r="34" spans="1:5" ht="25.5" x14ac:dyDescent="0.25">
      <c r="A34" s="40" t="s">
        <v>14</v>
      </c>
      <c r="B34" s="80" t="str">
        <f>B4</f>
        <v>kompaktní bezdrátový mikrofonní systém</v>
      </c>
      <c r="C34" s="71"/>
      <c r="D34" s="41" t="s">
        <v>15</v>
      </c>
      <c r="E34" s="57">
        <f>E33*B35</f>
        <v>0</v>
      </c>
    </row>
    <row r="35" spans="1:5" x14ac:dyDescent="0.25">
      <c r="A35" s="40" t="s">
        <v>16</v>
      </c>
      <c r="B35" s="83">
        <f>F4</f>
        <v>1</v>
      </c>
      <c r="C35" s="71"/>
      <c r="D35" s="41" t="s">
        <v>23</v>
      </c>
      <c r="E35" s="57">
        <f>E36-E34</f>
        <v>0</v>
      </c>
    </row>
    <row r="36" spans="1:5" ht="26.25" thickBot="1" x14ac:dyDescent="0.3">
      <c r="A36" s="42"/>
      <c r="B36" s="84" t="s">
        <v>18</v>
      </c>
      <c r="C36" s="73"/>
      <c r="D36" s="43" t="s">
        <v>17</v>
      </c>
      <c r="E36" s="58">
        <f>E34*1.21</f>
        <v>0</v>
      </c>
    </row>
    <row r="37" spans="1:5" ht="25.5" x14ac:dyDescent="0.25">
      <c r="A37" s="85" t="s">
        <v>19</v>
      </c>
      <c r="B37" s="44" t="s">
        <v>25</v>
      </c>
      <c r="C37" s="45" t="s">
        <v>40</v>
      </c>
      <c r="D37" s="70" t="s">
        <v>20</v>
      </c>
      <c r="E37" s="71"/>
    </row>
    <row r="38" spans="1:5" x14ac:dyDescent="0.25">
      <c r="A38" s="86"/>
      <c r="B38" s="44" t="s">
        <v>27</v>
      </c>
      <c r="C38" s="46" t="s">
        <v>41</v>
      </c>
      <c r="D38" s="70" t="s">
        <v>20</v>
      </c>
      <c r="E38" s="71"/>
    </row>
    <row r="39" spans="1:5" ht="25.5" x14ac:dyDescent="0.25">
      <c r="A39" s="86"/>
      <c r="B39" s="47" t="s">
        <v>29</v>
      </c>
      <c r="C39" s="46" t="s">
        <v>42</v>
      </c>
      <c r="D39" s="70" t="s">
        <v>20</v>
      </c>
      <c r="E39" s="71"/>
    </row>
    <row r="40" spans="1:5" x14ac:dyDescent="0.25">
      <c r="A40" s="86"/>
      <c r="B40" s="47" t="s">
        <v>31</v>
      </c>
      <c r="C40" s="48" t="s">
        <v>32</v>
      </c>
      <c r="D40" s="70" t="s">
        <v>20</v>
      </c>
      <c r="E40" s="71"/>
    </row>
    <row r="41" spans="1:5" x14ac:dyDescent="0.25">
      <c r="A41" s="86"/>
      <c r="B41" s="47" t="s">
        <v>33</v>
      </c>
      <c r="C41" s="46" t="s">
        <v>34</v>
      </c>
      <c r="D41" s="70" t="s">
        <v>20</v>
      </c>
      <c r="E41" s="71"/>
    </row>
    <row r="42" spans="1:5" ht="63.75" x14ac:dyDescent="0.25">
      <c r="A42" s="86"/>
      <c r="B42" s="49" t="s">
        <v>35</v>
      </c>
      <c r="C42" s="46" t="s">
        <v>43</v>
      </c>
      <c r="D42" s="70" t="s">
        <v>20</v>
      </c>
      <c r="E42" s="71"/>
    </row>
    <row r="43" spans="1:5" x14ac:dyDescent="0.25">
      <c r="A43" s="87"/>
      <c r="B43" s="47" t="s">
        <v>37</v>
      </c>
      <c r="C43" s="50" t="s">
        <v>44</v>
      </c>
      <c r="D43" s="70" t="s">
        <v>20</v>
      </c>
      <c r="E43" s="71"/>
    </row>
    <row r="44" spans="1:5" ht="15.75" thickBot="1" x14ac:dyDescent="0.3">
      <c r="A44" s="51" t="s">
        <v>21</v>
      </c>
      <c r="B44" s="88" t="s">
        <v>22</v>
      </c>
      <c r="C44" s="73"/>
      <c r="D44" s="72" t="s">
        <v>20</v>
      </c>
      <c r="E44" s="73"/>
    </row>
    <row r="45" spans="1:5" x14ac:dyDescent="0.25">
      <c r="A45" s="34"/>
      <c r="B45" s="34"/>
      <c r="C45" s="34"/>
      <c r="D45" s="34"/>
      <c r="E45" s="34"/>
    </row>
    <row r="46" spans="1:5" x14ac:dyDescent="0.25">
      <c r="A46" s="34"/>
      <c r="B46" s="34"/>
      <c r="C46" s="55"/>
      <c r="D46" s="53"/>
      <c r="E46" s="53"/>
    </row>
    <row r="47" spans="1:5" x14ac:dyDescent="0.25">
      <c r="A47" s="34"/>
      <c r="B47" s="34"/>
      <c r="C47" s="55"/>
      <c r="D47" s="34"/>
      <c r="E47" s="34"/>
    </row>
    <row r="48" spans="1:5" x14ac:dyDescent="0.25">
      <c r="A48" s="34"/>
      <c r="B48" s="34"/>
      <c r="C48" s="54"/>
      <c r="D48" s="34"/>
      <c r="E48" s="34"/>
    </row>
    <row r="49" spans="1:5" x14ac:dyDescent="0.25">
      <c r="A49" s="34"/>
      <c r="B49" s="34"/>
      <c r="C49" s="34"/>
      <c r="D49" s="34"/>
      <c r="E49" s="34"/>
    </row>
  </sheetData>
  <mergeCells count="33">
    <mergeCell ref="B44:C44"/>
    <mergeCell ref="D44:E44"/>
    <mergeCell ref="B19:C19"/>
    <mergeCell ref="B20:C20"/>
    <mergeCell ref="A21:A27"/>
    <mergeCell ref="B28:C28"/>
    <mergeCell ref="D39:E39"/>
    <mergeCell ref="D42:E42"/>
    <mergeCell ref="D37:E37"/>
    <mergeCell ref="D38:E38"/>
    <mergeCell ref="A32:E32"/>
    <mergeCell ref="B33:C33"/>
    <mergeCell ref="B34:C34"/>
    <mergeCell ref="B35:C35"/>
    <mergeCell ref="B36:C36"/>
    <mergeCell ref="A37:A43"/>
    <mergeCell ref="D43:E43"/>
    <mergeCell ref="D40:E40"/>
    <mergeCell ref="D41:E41"/>
    <mergeCell ref="A5:B5"/>
    <mergeCell ref="A6:B6"/>
    <mergeCell ref="D26:E26"/>
    <mergeCell ref="D27:E27"/>
    <mergeCell ref="D28:E28"/>
    <mergeCell ref="A11:E11"/>
    <mergeCell ref="D23:E23"/>
    <mergeCell ref="D24:E24"/>
    <mergeCell ref="D25:E25"/>
    <mergeCell ref="D21:E21"/>
    <mergeCell ref="A16:E16"/>
    <mergeCell ref="B17:C17"/>
    <mergeCell ref="B18:C18"/>
    <mergeCell ref="D22:E22"/>
  </mergeCells>
  <conditionalFormatting sqref="E3:E4">
    <cfRule type="cellIs" dxfId="0" priority="1" stopIfTrue="1" operator="greaterThan">
      <formula>$C$3</formula>
    </cfRule>
  </conditionalFormatting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 Malchusová</dc:creator>
  <cp:lastModifiedBy>jezkovas</cp:lastModifiedBy>
  <dcterms:created xsi:type="dcterms:W3CDTF">2026-03-13T10:50:20Z</dcterms:created>
  <dcterms:modified xsi:type="dcterms:W3CDTF">2026-04-29T06:42:11Z</dcterms:modified>
</cp:coreProperties>
</file>