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4\2024_0060_3D tiskárny a skenery FUD\01.Příprava\"/>
    </mc:Choice>
  </mc:AlternateContent>
  <xr:revisionPtr revIDLastSave="0" documentId="13_ncr:1_{4C62728B-2620-40B5-A4E6-453D29C86EE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3D tiskárny + skener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H5" i="1"/>
  <c r="G3" i="1"/>
  <c r="G4" i="1"/>
  <c r="G5" i="1"/>
  <c r="G6" i="1"/>
  <c r="G7" i="1"/>
  <c r="G8" i="1"/>
  <c r="G9" i="1"/>
  <c r="G10" i="1"/>
  <c r="G11" i="1"/>
  <c r="H11" i="1" s="1"/>
  <c r="I11" i="1" s="1"/>
  <c r="G12" i="1"/>
  <c r="G2" i="1"/>
  <c r="I5" i="1" l="1"/>
  <c r="I3" i="1"/>
  <c r="H9" i="1"/>
  <c r="I9" i="1" s="1"/>
  <c r="H12" i="1"/>
  <c r="I12" i="1" s="1"/>
  <c r="H10" i="1"/>
  <c r="I10" i="1" s="1"/>
  <c r="H8" i="1"/>
  <c r="I8" i="1" s="1"/>
  <c r="H7" i="1"/>
  <c r="I7" i="1" s="1"/>
  <c r="H6" i="1"/>
  <c r="I6" i="1" s="1"/>
  <c r="H4" i="1"/>
  <c r="I4" i="1" s="1"/>
  <c r="H2" i="1"/>
  <c r="I2" i="1" s="1"/>
  <c r="G14" i="1"/>
</calcChain>
</file>

<file path=xl/sharedStrings.xml><?xml version="1.0" encoding="utf-8"?>
<sst xmlns="http://schemas.openxmlformats.org/spreadsheetml/2006/main" count="66" uniqueCount="48">
  <si>
    <t>Kód</t>
  </si>
  <si>
    <t>Název</t>
  </si>
  <si>
    <t>Měrná jednotka (individuální)</t>
  </si>
  <si>
    <t>Počet jednotek</t>
  </si>
  <si>
    <t>Popis položky</t>
  </si>
  <si>
    <t>Technické parametry položek</t>
  </si>
  <si>
    <t>KA04 FUD</t>
  </si>
  <si>
    <t>ks</t>
  </si>
  <si>
    <t>KA04 A - Velkoformátová 3D tiskárna</t>
  </si>
  <si>
    <t>KA04 A - 3D ruční skener</t>
  </si>
  <si>
    <t>KA04 A - 3D tiskárna pro výrobu pevných tisků SLS</t>
  </si>
  <si>
    <t>KA04 A - 3D skener s automaticky otočným stolkem</t>
  </si>
  <si>
    <t>KA04 A - Resinová tiskárna velká</t>
  </si>
  <si>
    <t>Vybavení Digitální laboratoře FUD UJEP / 3D sekce - Kvalitní resinová tiskárna pro tisk větších, ale detailních objektů.</t>
  </si>
  <si>
    <t>KA04 A - SW pro reverzní inženýrství</t>
  </si>
  <si>
    <t>Trvalá licence na úpravu naskenovaných dat, převod do paramentrických dat.</t>
  </si>
  <si>
    <t>KA04 A - Resinová 3D tiskárna malá</t>
  </si>
  <si>
    <t>KA04 A - Resinová 3D tiskárna střední</t>
  </si>
  <si>
    <t>KA04 A – Vymývací stanice k resin. tiskárně</t>
  </si>
  <si>
    <t>Vybavení Digitální laboratoře FUD UJEP / 3D sekce - Vymývací a vytvrzovací stanice - příslušenství ke středně velké resinové tiskárně</t>
  </si>
  <si>
    <t>KA04 A - Farma 3D tiskáren</t>
  </si>
  <si>
    <t xml:space="preserve">Kvalitní cenově dostupná FFF tiskárna. </t>
  </si>
  <si>
    <t>KA04 A – FFF tiskárna střední s příslušenstvím</t>
  </si>
  <si>
    <t>Cenově dostupná FFF tiskárna s větším tiskovým prostorem.</t>
  </si>
  <si>
    <t>SW pro reverzní inženýrství pro převod 3D naskenovaných dat na funkční a upravitelné CAD modely, min. 60 formátů pro import a export dat, Instalavce a bezplatné školení pro práci se SW, trvalá licence.</t>
  </si>
  <si>
    <t>Vybavení Digitální laboratoře FUD UJEP / 3D sekce - Přenosný skener pro skenování velkých objektů</t>
  </si>
  <si>
    <t>Vybavení Digitální laboratoře FUD UJEP / 3D sekce - Kvalitní velkoformátová tiskárna pro tisk velkých objektů při zachování nízké ceny tisku</t>
  </si>
  <si>
    <t>Vybavení Digitální laboratoře FUD UJEP / 3D sekce - Moderní tiskárna pro tisk pevných funkčních prvků</t>
  </si>
  <si>
    <t>Vybavení Digitální laboratoře FUD UJEP / 3D sekce - Přesný statický skener</t>
  </si>
  <si>
    <t xml:space="preserve">Vybavení Digitální laboratoře FUD UJEP / 3D sekce - Kvalitní tiskárna s malou tiskovou plochou a vymývací stanicí </t>
  </si>
  <si>
    <t>Vybavení Digitální laboratoře FUD UJEP / 3D sekce - Resinová tiskárna se středně velkým tiskovým prostorem</t>
  </si>
  <si>
    <t>ks ( set )</t>
  </si>
  <si>
    <t>ks ( set)</t>
  </si>
  <si>
    <t>● filamentová 3D tiskárna
● min dva extrudery
● uzavíratelný tiskový box
● kompatibilní s filamentem 1,75 mm
● podporovaná výška vrstvy od 0.01 mm
● tiskový objem
○ jeden extruder min. 300×300×600 mm
○ nebo dva extrudery: min. 250×300×600 mm
● automatické detekce filamentu
● funkce rychlého tisku
● automatické vyrovnávání tiskové desky, funkce obnova tisku po výpadku el. proudu
● max. teplota trysky: 300 °C
● ovládací obrazovka
● konektivita: USB, LAN, volitelný wi-fi modul
● doprava, instalace a bezplatné zaškolení obsluhy
● záruční doba 2 roky 
● garance dodání náhradních dílů a softwarové aktualizace po dobu 5 let</t>
  </si>
  <si>
    <t xml:space="preserve">● barevný ruční skener
● barevný rozsah: min. 24 bit
● technologie zarovnání bez značek
● přesnost snímání až do 0.1 mm
● Vzdálenost mezi body: min. od 0.2 mm
● rychlost skenování: až 1 500 000 bodu/vteřinu
● výstupní formáty: min. – OBJ, STL, PLY, ASC
● konektivita: USB
● technologie na vyrovnávání pohybu lidského těla
● ovládací software
● doprava, instalace a bezplatné zaškolení obsluhy
● záruční doba 2 roky 
● garance dodání náhradních dílů a softwarové aktualizace po dobu 5 let  </t>
  </si>
  <si>
    <t xml:space="preserve">● 3D tiskárna s technologií SLS
● tiskový objem: min. 160×160×280 mm
● výkon laseru min. 25 W
● výška vrstvy od 110 mikrometrů
● tiskový materiál: min. PA12, PA11, TPU
● ovládací software
● ovládací obrazovka
● Příslušenství :  zařízení pro čištění tisků s filtrační jednotkou a vysavač
● konektivita: USB, LAN, volitelný wi-fi modul
● doprava, instalace a bezplatné zaškolení obsluhy
● záruční doba 2 roky
● garance dodání náhradních dílů a softwarové aktualizace po dobu 5 let
</t>
  </si>
  <si>
    <t>● technologie DLP (resinová tiskárna)
● podporovaná výška vrstvy min. 0.025 mm
● kompatibilní s resiny jiných výrobců než výrobce tiskárny
● tiskový objem min. 200×210×120 mm
● objem tiskové nádržky min. 200×110×280 mm
● rychlost tisku: od 25 mm/h
● výška vrstvy: od 50 mikronů
● automatická kalibrace
● automatické podávání tiskového materiálu
● senzor hladiny resinu
               konektivita: USB, LAN, volitelný wi-fi modul
● Příslušenství :zařízení s objemem min. 12 l (min. 200×110×280 mm)
	     funkce mytí, sušení, odvodnění
●Příslušenství :vytvrzovací zařízení s velikostí od 220×280 mm
● doprava, instalace a bezplatné zaškolení obsluhy
● ovladací software
● záruční doba 2 roky 
● garance dodání náhradních dílů a softwarové aktualizace po dobu 5 let</t>
  </si>
  <si>
    <r>
      <t xml:space="preserve">
</t>
    </r>
    <r>
      <rPr>
        <sz val="9"/>
        <color theme="1"/>
        <rFont val="Calibri"/>
        <family val="2"/>
        <charset val="238"/>
      </rPr>
      <t>● 3D skener/ry 
○ přesnost min. 0.02 mm
○ měřící rozsah min.  10×10×10
○ velikost snímku: min. 60×110 mm
○ rychlost skenování min. : 10 fps
○ konektivita USB, Wi-Fi….
○ výstupní formáty dat OBJ, STL …..
Příslušenství otočný stolek, ovládací SW, 
●  doprava, instalace a bezplatné zaškolení obsluhy
●  záruční doba 2 roky 
●  garance dodání náhradních dílů a softwarové aktualizace po dobu 5 let</t>
    </r>
  </si>
  <si>
    <t xml:space="preserve">● technologie DLP (resinová tiskárna)
● podporovaná výška vrstvy min. 0.025 mm
● kompatibilní s resiny jiných výrobců než výrobce tiskárny
● tiskový objem min. 127×80×150 mm
● objem tiskové nádržky min. 120 x 80 x 140 mm
● rychlost tisku: od 80 mm/h
● systém zabraňující posunům vrstev
● systém pro míchání resinu
● ovládací obrazovka velikosti min. 4,5''
● senzor hladiny resinu
● vanička s folií
● Příslušenství : zařízení pro mytí tisků,  sušení tisků a vytvrzování tisků
● konektivita: USB, LAN, volitelný wi-fi modul
● záruční doba 2 roky 
● garance dodání náhradních dílů a softwarové aktualizace po dobu 5 let
</t>
  </si>
  <si>
    <t>● technologie DLP (resinová tiskárna)
● podporovaná výška vrstvy min. 0.025 mm
● kompatibilní s resiny jiných výrobců než výrobce tiskárny
● tiskový objem min. 200×210×120 mm
● objem tiskové nádržky min. 210×120×200 mm
● rychlost tisku: od 105 mm/h
● automatická kalibrace
● senzor hladiny resinu
● konektivita: USB, LAN, volitelný wi-fi modul
● zároční doba 2 roky
● garance dodání náhradních dílů a softwarové aktualizace po dobu 5 let</t>
  </si>
  <si>
    <t xml:space="preserve">● rozměry tisku min. 250 x 210 x 220 mm
● kompatibilní s filamentem 1,75 mm
● podporované materiály: PLA, PETG, ABS, ASA, kompozitní filamenty
● výška vrstvy min. 0.05 mm
● průměr trysky 0.4 mm, kompatibilní s dalšími průměry (0.6/0.8 mm)
● senzor pro filament, funkce obnovy tisku po výpadku el. proudu
● automatická kalibrace tiskové  podložky
● ovládací obrazovka velikosti min. 3.5''
● konektivita: USB, LAN, volitelný wi-fi modul
● max. teplota podložky: 120 °C
● max. teplota trysky: 300 °C
● záruční doba 2 roky 
● garance dodání náhradních dílů a softwarové aktualizace po dobu 5 let
</t>
  </si>
  <si>
    <t>● rozměry tisku min. 350 x 350 x 360 mm
● dvě tiskové hlavy s funkcí automatického přepínání materiálu s možností rozšířit až na pět
● kompatibilní s filamentem 1,75 mm
● podporované materiály: PLA, PETG, ABS, ASA, kompozitní filamenty
● výška vrstvy min. 0.05 mm
● průměr trysky 0.4 mm, kompatibilní s dalšími průměry (0.6/0.8 mm)
● senzor pro filament
● automatická kalibrace tiskové podložky
● segmentové vyhřívání podložky
● ovládací obrazovka velikosti min. 3.5''
● konektivita: USB, LAN, volitelný wi-fi modul
● max. teplota podložky: 120 °C
● max. teplota trysky: 300 °C
● záruční doba 2 roky
● garance dodání náhradních dílů a softwarové aktualizace po dobu 5 let</t>
  </si>
  <si>
    <t>Cena jednotky v Kč bez DPH</t>
  </si>
  <si>
    <t>Cena v Kč bez DPH celkem</t>
  </si>
  <si>
    <t xml:space="preserve">Částka DPH </t>
  </si>
  <si>
    <t>Cena vč. DPH celkem</t>
  </si>
  <si>
    <t>Maximální nabídková cena v Kč vč. DPH</t>
  </si>
  <si>
    <t>Zařízení k mytí a sušení modelů z fotocitlivé pryskyřice, min. objem 7,6 l, pracovní objem: min. 228 x 128 x 250 mm, UV světlo, Mycí nádoba, Mycí koš, Příslušenství, Záruční doba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</si>
</sst>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.00\ _K_č_-;\-* #,##0.00\ _K_č_-;_-* \-??\ _K_č_-;_-@_-"/>
    <numFmt numFmtId="166" formatCode="#,##0.00\ &quot;Kč&quot;"/>
  </numFmts>
  <fonts count="1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CC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5" fillId="0" borderId="0" applyBorder="0" applyProtection="0"/>
    <xf numFmtId="0" fontId="4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 indent="3"/>
    </xf>
    <xf numFmtId="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2" applyAlignment="1">
      <alignment wrapText="1"/>
    </xf>
    <xf numFmtId="0" fontId="5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2" applyBorder="1" applyAlignment="1" applyProtection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/>
    <xf numFmtId="0" fontId="10" fillId="0" borderId="0" xfId="0" applyFont="1"/>
    <xf numFmtId="166" fontId="0" fillId="0" borderId="2" xfId="0" applyNumberFormat="1" applyBorder="1" applyAlignment="1">
      <alignment vertical="center"/>
    </xf>
    <xf numFmtId="166" fontId="0" fillId="4" borderId="2" xfId="0" applyNumberFormat="1" applyFill="1" applyBorder="1" applyAlignment="1">
      <alignment vertical="center"/>
    </xf>
    <xf numFmtId="166" fontId="6" fillId="4" borderId="2" xfId="0" applyNumberFormat="1" applyFont="1" applyFill="1" applyBorder="1" applyAlignment="1">
      <alignment vertical="center"/>
    </xf>
    <xf numFmtId="166" fontId="0" fillId="0" borderId="2" xfId="1" applyNumberFormat="1" applyFont="1" applyBorder="1" applyAlignment="1" applyProtection="1">
      <alignment vertical="center"/>
    </xf>
    <xf numFmtId="166" fontId="10" fillId="0" borderId="2" xfId="0" applyNumberFormat="1" applyFont="1" applyBorder="1" applyAlignment="1">
      <alignment vertical="center"/>
    </xf>
    <xf numFmtId="166" fontId="11" fillId="0" borderId="0" xfId="0" applyNumberFormat="1" applyFont="1"/>
    <xf numFmtId="166" fontId="0" fillId="4" borderId="4" xfId="0" applyNumberForma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90" zoomScaleNormal="90" workbookViewId="0">
      <selection activeCell="I2" sqref="I2"/>
    </sheetView>
  </sheetViews>
  <sheetFormatPr defaultColWidth="9.109375" defaultRowHeight="14.4" x14ac:dyDescent="0.3"/>
  <cols>
    <col min="3" max="3" width="17.5546875" customWidth="1"/>
    <col min="4" max="4" width="12.88671875" customWidth="1"/>
    <col min="5" max="5" width="14.88671875" customWidth="1"/>
    <col min="7" max="8" width="18.44140625" customWidth="1"/>
    <col min="9" max="9" width="17.44140625" customWidth="1"/>
    <col min="10" max="10" width="17.44140625" style="31" customWidth="1"/>
    <col min="11" max="11" width="23.21875" customWidth="1"/>
    <col min="12" max="12" width="61" customWidth="1"/>
  </cols>
  <sheetData>
    <row r="1" spans="1:15" ht="43.8" thickBot="1" x14ac:dyDescent="0.35">
      <c r="A1" s="1"/>
      <c r="B1" s="2" t="s">
        <v>0</v>
      </c>
      <c r="C1" s="2" t="s">
        <v>1</v>
      </c>
      <c r="D1" s="2" t="s">
        <v>2</v>
      </c>
      <c r="E1" s="39" t="s">
        <v>42</v>
      </c>
      <c r="F1" s="3" t="s">
        <v>3</v>
      </c>
      <c r="G1" s="3" t="s">
        <v>43</v>
      </c>
      <c r="H1" s="3" t="s">
        <v>44</v>
      </c>
      <c r="I1" s="3" t="s">
        <v>45</v>
      </c>
      <c r="J1" s="29" t="s">
        <v>46</v>
      </c>
      <c r="K1" s="2" t="s">
        <v>4</v>
      </c>
      <c r="L1" s="24" t="s">
        <v>5</v>
      </c>
      <c r="M1" s="4"/>
      <c r="N1" s="4"/>
    </row>
    <row r="2" spans="1:15" ht="251.25" customHeight="1" x14ac:dyDescent="0.3">
      <c r="A2" s="5" t="s">
        <v>6</v>
      </c>
      <c r="B2" s="6">
        <v>2</v>
      </c>
      <c r="C2" s="7" t="s">
        <v>8</v>
      </c>
      <c r="D2" s="8" t="s">
        <v>7</v>
      </c>
      <c r="E2" s="38"/>
      <c r="F2" s="6">
        <v>1</v>
      </c>
      <c r="G2" s="35">
        <f>E2*F2</f>
        <v>0</v>
      </c>
      <c r="H2" s="35">
        <f>G2*0.21</f>
        <v>0</v>
      </c>
      <c r="I2" s="32">
        <f>G2+H2</f>
        <v>0</v>
      </c>
      <c r="J2" s="36">
        <v>245000</v>
      </c>
      <c r="K2" s="21" t="s">
        <v>26</v>
      </c>
      <c r="L2" s="25" t="s">
        <v>33</v>
      </c>
      <c r="M2" s="15"/>
      <c r="N2" s="17"/>
      <c r="O2" s="18"/>
    </row>
    <row r="3" spans="1:15" ht="180" customHeight="1" x14ac:dyDescent="0.3">
      <c r="A3" s="5" t="s">
        <v>6</v>
      </c>
      <c r="B3" s="6">
        <v>3</v>
      </c>
      <c r="C3" s="7" t="s">
        <v>9</v>
      </c>
      <c r="D3" s="8" t="s">
        <v>7</v>
      </c>
      <c r="E3" s="33"/>
      <c r="F3" s="6">
        <v>1</v>
      </c>
      <c r="G3" s="35">
        <f t="shared" ref="G3:G12" si="0">E3*F3</f>
        <v>0</v>
      </c>
      <c r="H3" s="35">
        <f t="shared" ref="H3:H12" si="1">G3*0.21</f>
        <v>0</v>
      </c>
      <c r="I3" s="32">
        <f t="shared" ref="I3:I12" si="2">G3+H3</f>
        <v>0</v>
      </c>
      <c r="J3" s="36">
        <v>170000</v>
      </c>
      <c r="K3" s="21" t="s">
        <v>25</v>
      </c>
      <c r="L3" s="25" t="s">
        <v>34</v>
      </c>
      <c r="M3" s="15"/>
      <c r="N3" s="20"/>
      <c r="O3" s="16"/>
    </row>
    <row r="4" spans="1:15" ht="177" customHeight="1" x14ac:dyDescent="0.3">
      <c r="A4" s="5" t="s">
        <v>6</v>
      </c>
      <c r="B4" s="6">
        <v>5</v>
      </c>
      <c r="C4" s="7" t="s">
        <v>10</v>
      </c>
      <c r="D4" s="8" t="s">
        <v>7</v>
      </c>
      <c r="E4" s="33"/>
      <c r="F4" s="6">
        <v>1</v>
      </c>
      <c r="G4" s="35">
        <f t="shared" si="0"/>
        <v>0</v>
      </c>
      <c r="H4" s="35">
        <f t="shared" si="1"/>
        <v>0</v>
      </c>
      <c r="I4" s="32">
        <f t="shared" si="2"/>
        <v>0</v>
      </c>
      <c r="J4" s="36">
        <v>1570000</v>
      </c>
      <c r="K4" s="21" t="s">
        <v>27</v>
      </c>
      <c r="L4" s="26" t="s">
        <v>35</v>
      </c>
      <c r="M4" s="15"/>
      <c r="N4" s="17"/>
      <c r="O4" s="16"/>
    </row>
    <row r="5" spans="1:15" ht="140.25" customHeight="1" x14ac:dyDescent="0.3">
      <c r="A5" s="5" t="s">
        <v>6</v>
      </c>
      <c r="B5" s="6">
        <v>6</v>
      </c>
      <c r="C5" s="7" t="s">
        <v>11</v>
      </c>
      <c r="D5" s="8" t="s">
        <v>32</v>
      </c>
      <c r="E5" s="33"/>
      <c r="F5" s="23">
        <v>1</v>
      </c>
      <c r="G5" s="35">
        <f t="shared" si="0"/>
        <v>0</v>
      </c>
      <c r="H5" s="35">
        <f t="shared" si="1"/>
        <v>0</v>
      </c>
      <c r="I5" s="32">
        <f t="shared" si="2"/>
        <v>0</v>
      </c>
      <c r="J5" s="36">
        <v>160000</v>
      </c>
      <c r="K5" s="21" t="s">
        <v>28</v>
      </c>
      <c r="L5" s="28" t="s">
        <v>37</v>
      </c>
      <c r="M5" s="15"/>
      <c r="N5" s="17"/>
      <c r="O5" s="17"/>
    </row>
    <row r="6" spans="1:15" ht="222.75" customHeight="1" x14ac:dyDescent="0.3">
      <c r="A6" s="5" t="s">
        <v>6</v>
      </c>
      <c r="B6" s="6">
        <v>7</v>
      </c>
      <c r="C6" s="7" t="s">
        <v>12</v>
      </c>
      <c r="D6" s="22" t="s">
        <v>31</v>
      </c>
      <c r="E6" s="34"/>
      <c r="F6" s="23">
        <v>1</v>
      </c>
      <c r="G6" s="35">
        <f t="shared" si="0"/>
        <v>0</v>
      </c>
      <c r="H6" s="35">
        <f t="shared" si="1"/>
        <v>0</v>
      </c>
      <c r="I6" s="32">
        <f t="shared" si="2"/>
        <v>0</v>
      </c>
      <c r="J6" s="36">
        <v>375000</v>
      </c>
      <c r="K6" s="9" t="s">
        <v>13</v>
      </c>
      <c r="L6" s="25" t="s">
        <v>36</v>
      </c>
      <c r="M6" s="15"/>
      <c r="N6" s="17"/>
      <c r="O6" s="17"/>
    </row>
    <row r="7" spans="1:15" ht="108" customHeight="1" x14ac:dyDescent="0.3">
      <c r="A7" s="5" t="s">
        <v>6</v>
      </c>
      <c r="B7" s="6">
        <v>1</v>
      </c>
      <c r="C7" s="7" t="s">
        <v>14</v>
      </c>
      <c r="D7" s="8" t="s">
        <v>7</v>
      </c>
      <c r="E7" s="33"/>
      <c r="F7" s="6">
        <v>1</v>
      </c>
      <c r="G7" s="35">
        <f t="shared" si="0"/>
        <v>0</v>
      </c>
      <c r="H7" s="35">
        <f t="shared" si="1"/>
        <v>0</v>
      </c>
      <c r="I7" s="32">
        <f t="shared" si="2"/>
        <v>0</v>
      </c>
      <c r="J7" s="36">
        <v>170000</v>
      </c>
      <c r="K7" s="9" t="s">
        <v>15</v>
      </c>
      <c r="L7" s="25" t="s">
        <v>24</v>
      </c>
      <c r="M7" s="15"/>
      <c r="N7" s="16"/>
      <c r="O7" s="17"/>
    </row>
    <row r="8" spans="1:15" ht="193.5" customHeight="1" x14ac:dyDescent="0.3">
      <c r="A8" s="5" t="s">
        <v>6</v>
      </c>
      <c r="B8" s="6">
        <v>1</v>
      </c>
      <c r="C8" s="12" t="s">
        <v>16</v>
      </c>
      <c r="D8" s="22" t="s">
        <v>7</v>
      </c>
      <c r="E8" s="34"/>
      <c r="F8" s="23">
        <v>1</v>
      </c>
      <c r="G8" s="35">
        <f t="shared" si="0"/>
        <v>0</v>
      </c>
      <c r="H8" s="35">
        <f t="shared" si="1"/>
        <v>0</v>
      </c>
      <c r="I8" s="32">
        <f t="shared" si="2"/>
        <v>0</v>
      </c>
      <c r="J8" s="36">
        <v>65000</v>
      </c>
      <c r="K8" s="21" t="s">
        <v>29</v>
      </c>
      <c r="L8" s="27" t="s">
        <v>38</v>
      </c>
      <c r="M8" s="15"/>
      <c r="N8" s="17"/>
      <c r="O8" s="17"/>
    </row>
    <row r="9" spans="1:15" ht="135" customHeight="1" x14ac:dyDescent="0.3">
      <c r="A9" s="5" t="s">
        <v>6</v>
      </c>
      <c r="B9" s="6">
        <v>2</v>
      </c>
      <c r="C9" s="12" t="s">
        <v>17</v>
      </c>
      <c r="D9" s="8" t="s">
        <v>7</v>
      </c>
      <c r="E9" s="33"/>
      <c r="F9" s="23">
        <v>1</v>
      </c>
      <c r="G9" s="35">
        <f t="shared" si="0"/>
        <v>0</v>
      </c>
      <c r="H9" s="35">
        <f t="shared" si="1"/>
        <v>0</v>
      </c>
      <c r="I9" s="32">
        <f t="shared" si="2"/>
        <v>0</v>
      </c>
      <c r="J9" s="36">
        <v>30000</v>
      </c>
      <c r="K9" s="21" t="s">
        <v>30</v>
      </c>
      <c r="L9" s="25" t="s">
        <v>39</v>
      </c>
      <c r="M9" s="11"/>
      <c r="N9" s="17"/>
      <c r="O9" s="17"/>
    </row>
    <row r="10" spans="1:15" ht="117" customHeight="1" x14ac:dyDescent="0.3">
      <c r="A10" s="5" t="s">
        <v>6</v>
      </c>
      <c r="B10" s="6">
        <v>3</v>
      </c>
      <c r="C10" s="12" t="s">
        <v>18</v>
      </c>
      <c r="D10" s="8" t="s">
        <v>7</v>
      </c>
      <c r="E10" s="33"/>
      <c r="F10" s="6">
        <v>1</v>
      </c>
      <c r="G10" s="35">
        <f t="shared" si="0"/>
        <v>0</v>
      </c>
      <c r="H10" s="35">
        <f t="shared" si="1"/>
        <v>0</v>
      </c>
      <c r="I10" s="32">
        <f t="shared" si="2"/>
        <v>0</v>
      </c>
      <c r="J10" s="36">
        <v>6000</v>
      </c>
      <c r="K10" s="21" t="s">
        <v>19</v>
      </c>
      <c r="L10" s="25" t="s">
        <v>47</v>
      </c>
      <c r="M10" s="11"/>
      <c r="N10" s="17"/>
      <c r="O10" s="18"/>
    </row>
    <row r="11" spans="1:15" ht="173.25" customHeight="1" x14ac:dyDescent="0.3">
      <c r="A11" s="5" t="s">
        <v>6</v>
      </c>
      <c r="B11" s="6">
        <v>5</v>
      </c>
      <c r="C11" s="12" t="s">
        <v>20</v>
      </c>
      <c r="D11" s="8" t="s">
        <v>7</v>
      </c>
      <c r="E11" s="33"/>
      <c r="F11" s="6">
        <v>4</v>
      </c>
      <c r="G11" s="35">
        <f t="shared" si="0"/>
        <v>0</v>
      </c>
      <c r="H11" s="35">
        <f t="shared" si="1"/>
        <v>0</v>
      </c>
      <c r="I11" s="32">
        <f t="shared" si="2"/>
        <v>0</v>
      </c>
      <c r="J11" s="36">
        <v>120000</v>
      </c>
      <c r="K11" s="10" t="s">
        <v>21</v>
      </c>
      <c r="L11" s="25" t="s">
        <v>40</v>
      </c>
      <c r="M11" s="11"/>
      <c r="N11" s="17"/>
      <c r="O11" s="16"/>
    </row>
    <row r="12" spans="1:15" ht="192" x14ac:dyDescent="0.3">
      <c r="A12" s="5" t="s">
        <v>6</v>
      </c>
      <c r="B12" s="6">
        <v>6</v>
      </c>
      <c r="C12" s="12" t="s">
        <v>22</v>
      </c>
      <c r="D12" s="8" t="s">
        <v>7</v>
      </c>
      <c r="E12" s="33"/>
      <c r="F12" s="6">
        <v>1</v>
      </c>
      <c r="G12" s="35">
        <f t="shared" si="0"/>
        <v>0</v>
      </c>
      <c r="H12" s="35">
        <f t="shared" si="1"/>
        <v>0</v>
      </c>
      <c r="I12" s="32">
        <f t="shared" si="2"/>
        <v>0</v>
      </c>
      <c r="J12" s="36">
        <v>80000</v>
      </c>
      <c r="K12" s="10" t="s">
        <v>23</v>
      </c>
      <c r="L12" s="25" t="s">
        <v>41</v>
      </c>
      <c r="M12" s="11"/>
      <c r="N12" s="17"/>
      <c r="O12" s="18"/>
    </row>
    <row r="13" spans="1:15" x14ac:dyDescent="0.3">
      <c r="E13" s="13"/>
      <c r="I13" s="13"/>
      <c r="J13" s="30"/>
    </row>
    <row r="14" spans="1:15" ht="18" x14ac:dyDescent="0.35">
      <c r="G14" s="37">
        <f>SUM(G2:G12)</f>
        <v>0</v>
      </c>
    </row>
    <row r="15" spans="1:15" x14ac:dyDescent="0.3">
      <c r="E15" s="14"/>
    </row>
    <row r="17" spans="7:10" x14ac:dyDescent="0.3">
      <c r="G17" s="13"/>
      <c r="H17" s="13"/>
      <c r="I17" s="13"/>
      <c r="J17" s="30"/>
    </row>
    <row r="22" spans="7:10" x14ac:dyDescent="0.3">
      <c r="G22" s="19"/>
      <c r="H22" s="19"/>
    </row>
    <row r="23" spans="7:10" x14ac:dyDescent="0.3">
      <c r="G23" s="19"/>
      <c r="H23" s="19"/>
    </row>
  </sheetData>
  <pageMargins left="0" right="0" top="0" bottom="0" header="0" footer="0"/>
  <pageSetup paperSize="8" scale="5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3D tiskárny + skener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duul</dc:creator>
  <dc:description/>
  <cp:lastModifiedBy>potmesill</cp:lastModifiedBy>
  <cp:revision>11</cp:revision>
  <cp:lastPrinted>2024-08-23T09:08:04Z</cp:lastPrinted>
  <dcterms:created xsi:type="dcterms:W3CDTF">2024-03-26T13:39:16Z</dcterms:created>
  <dcterms:modified xsi:type="dcterms:W3CDTF">2024-09-06T10:52:17Z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