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3890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<sst xmlns="http://schemas.openxmlformats.org/spreadsheetml/2006/main" count="215" uniqueCount="130">
  <si>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</si>
  <si>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</si>
  <si>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</si>
  <si>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</si>
  <si>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</si>
  <si>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</si>
  <si>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</si>
  <si>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</si>
  <si>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</si>
  <si>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</si>
  <si>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</si>
  <si>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</si>
  <si>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</si>
  <si>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 xml:space="preserve">Příloha č.1  Podrobná specifikace položek </t>
  </si>
  <si>
    <t>Záruka:</t>
  </si>
  <si>
    <t>Operační systém:</t>
  </si>
  <si>
    <t>Operační paměť:</t>
  </si>
  <si>
    <t>CPU:</t>
  </si>
  <si>
    <t>Úložné zařízení:</t>
  </si>
  <si>
    <t>Grafický akcelerátor:</t>
  </si>
  <si>
    <t>Napájecí zdroj:</t>
  </si>
  <si>
    <t>Příslušenství:</t>
  </si>
  <si>
    <t>Zabezpečení dat</t>
  </si>
  <si>
    <t>Výrobcem podporované operační systémy</t>
  </si>
  <si>
    <t>Integrovaná konektivita:</t>
  </si>
  <si>
    <t>Celková nabízená cena za položku bez DPH</t>
  </si>
  <si>
    <t>Nabízená cena za ks bez DPH</t>
  </si>
  <si>
    <t>systémový min. 1TB SSD, rozhraní M.2 PCIe NVMe</t>
  </si>
  <si>
    <t>Rozšiřující porty:</t>
  </si>
  <si>
    <t>min. 2x 16GB DDR4 modul</t>
  </si>
  <si>
    <t>vestavěný min. 4GB GDDR6, min. 4x DP/HDMI, max. 50 W TDP, min. 7 500 bodů v Average G3D Mark na https://www.videocardbenchmark.net.</t>
  </si>
  <si>
    <t>garance aktuálních ovladačů pro tyto OS min. po dobu záruky - Microsoft Windows 11, RedHat Enterprise, Ubuntu</t>
  </si>
  <si>
    <t>Vestavěná technologie min.TPM 2.0, možnost zaheslování BIOSu</t>
  </si>
  <si>
    <t>kabelová myš a klávesnice</t>
  </si>
  <si>
    <t>min. 36 měsíců zásahem technika u zákazníka další pracovní den po nahlášení závady, oprava komponent výměnným způsobem, možnost otvírání počítačové skříně a přídávání/odebírání komponent technikem univerzity bez dopadu na délku záruky. Popsaná záruka je v celé délce trvání poskytnuta na celou počítačovou sestavu (PC včetně grafické karty)</t>
  </si>
  <si>
    <t>Optická mechanika:</t>
  </si>
  <si>
    <t>integrovaná min. 8x DVD</t>
  </si>
  <si>
    <t>Čtečka karet:</t>
  </si>
  <si>
    <t>integrovaná min. SD</t>
  </si>
  <si>
    <t>s dostatečným výkonem pro provoz vč. GPU vestavěné karty a plného osazení PCIe a SATA portů stroje s cetifikací min. 80Plus Platinum.</t>
  </si>
  <si>
    <t xml:space="preserve">min. 2x USB-C Gen 2 (z toho 1 x vpředu), min. 2x USB-A 3.2 Gen 2, min. 2x USB-A 2.0, 1 x audio konektor vzadu i vpředu, 1 x RJ-45 GLAN, vestavěná min. 8x slim DVD mechanika </t>
  </si>
  <si>
    <t>Minimálně: 1x PCIe x16 plné výšky Gen 5, 2x PCIe x4 plné výšky Gen 3, min. 2x M.2 PCIe Gen4 (jedna může být využita úložným zařízením této specifikace), 3x SATA</t>
  </si>
  <si>
    <t>licence na aktuální profesionální operační systém nativně kompatibilní se systémem používaným na univerzitě umožnující se nativně vzdáleně připojit ke GUI OS s implementovanou podporou šifrování vybraného úložného zařízení vhodné pro výzkumné instituce v konsekvenci směrnice NIS2</t>
  </si>
  <si>
    <t>Počítačová sestava pro studijní oddělení</t>
  </si>
  <si>
    <t>Datové úložiště</t>
  </si>
  <si>
    <t>Uveďte přesný model například pomocí PN</t>
  </si>
  <si>
    <t>Cena bez DPH za ks</t>
  </si>
  <si>
    <t>CPU</t>
  </si>
  <si>
    <t>RAM</t>
  </si>
  <si>
    <t>HDD</t>
  </si>
  <si>
    <t>Operařní systém</t>
  </si>
  <si>
    <t>Podpora centrální správy</t>
  </si>
  <si>
    <t>Montážní set</t>
  </si>
  <si>
    <t>lyžiny pro umístění do RACK 19"</t>
  </si>
  <si>
    <t>Připojení expanzních boxů pro HDD</t>
  </si>
  <si>
    <t>Datová konektivita</t>
  </si>
  <si>
    <t>min. 4x 1Gbps (RJ45), min. 2x 10Gbps (RJ45)</t>
  </si>
  <si>
    <t>Napájecí zdroje</t>
  </si>
  <si>
    <t>redundantní, dostatečný pro plné osazení zařízení</t>
  </si>
  <si>
    <t>Záruka</t>
  </si>
  <si>
    <t>min. 60 měsíců</t>
  </si>
  <si>
    <t>min. 12x HOTSWAP SATA pozice</t>
  </si>
  <si>
    <t>min. 1x8GB DDR4 ECC, min. 4x DDR4 slotů</t>
  </si>
  <si>
    <t>Technologie:</t>
  </si>
  <si>
    <t>podpora dynamického rozšíření diskového poolu</t>
  </si>
  <si>
    <t>s web GUI rozhraním a SSH připojením pro správu zařízení s balíčkovacícm systémem výrobce pro aplikace licencované v rámci nákupu HW pdporující agentní zálohování a zálohování virtualizačních platforem používaných na přírodovědecké fakultě HyperV/VMware za podpory deduplikace a komprese umožňující snapshotování a replikaci</t>
  </si>
  <si>
    <t>požadujeme kompatibilitu centrální správy se zařízeními v majetku UJEP IČ:7018739 (DS1821+), IČ: 1002864  (RS2416), IČ: 1003662 (RS4021xs+) a IČ: 7017340  (DS218)</t>
  </si>
  <si>
    <t>min. 2x konektory pro připojí expanzního boxu s min. 12 pozicemi (rozšiřitelné min. na 36 3,5" SSD/HDD pozic =12+12+12)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</si>
  <si>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</si>
  <si>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</si>
  <si>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</si>
  <si>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</si>
  <si>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</si>
  <si>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</si>
  <si>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</si>
  <si>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</si>
  <si>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</si>
  <si>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</si>
  <si>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</si>
  <si>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</si>
  <si>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SSD SATA</t>
  </si>
  <si>
    <t>SSD NVMe</t>
  </si>
  <si>
    <t>Univerzální nabíječka</t>
  </si>
  <si>
    <t>Prezentér</t>
  </si>
  <si>
    <t>Páska do Omega Dymo</t>
  </si>
  <si>
    <t>Konektivita:</t>
  </si>
  <si>
    <t>Kapacita</t>
  </si>
  <si>
    <t>min. 24 měsíců</t>
  </si>
  <si>
    <t>Délka</t>
  </si>
  <si>
    <t>Norma</t>
  </si>
  <si>
    <t>Webkamera</t>
  </si>
  <si>
    <t>SATA</t>
  </si>
  <si>
    <t>min. 250 GB</t>
  </si>
  <si>
    <t>Parametry:</t>
  </si>
  <si>
    <t>Kapacita:</t>
  </si>
  <si>
    <t>min. 3 300 MB/s čtení, min. 2 000 MB/s, AES 256-bit Encryption či lepší</t>
  </si>
  <si>
    <t>2,5", min. 530 MB/s čtení, min. 500 MB/s, AES 256-bit Encryption či lepší</t>
  </si>
  <si>
    <t>Výstup: 12/15/16/18-5,5A,19/20/22/24V-4A DC, USB 5V-1A
Maximální výstupní výkon: min. 100W</t>
  </si>
  <si>
    <t>koncovky: (průměr vnější/vnitřní/délka), 7,4/5/12mm, 6,5/4,3/9,5mm, 6,3/3/12mm, 5,5/2,5/12mm, 5,5/2,1/12mm, 5,5/1,7/12mm, 4,75/1,7/9,5mm, 3,9/1,4/12mm, 3,4/1,4/12mm</t>
  </si>
  <si>
    <t>Modularita:</t>
  </si>
  <si>
    <t>Redukce DP to HDMI</t>
  </si>
  <si>
    <t>Kabel HDMI - HDMI</t>
  </si>
  <si>
    <t>USB-C dokovací stanice</t>
  </si>
  <si>
    <t>Redukce USB-A to USB-C</t>
  </si>
  <si>
    <t>DYMO S0898130 3D 9mm</t>
  </si>
  <si>
    <t>Délka:</t>
  </si>
  <si>
    <t>min. 3 m</t>
  </si>
  <si>
    <t>min. USB 2.0</t>
  </si>
  <si>
    <t>Full HD, vestavěný mikrofon, manuální fokus</t>
  </si>
  <si>
    <t>USB-A přijímač</t>
  </si>
  <si>
    <t>dosah min. 15m, 5 tlačítek, laserové ukazovátko</t>
  </si>
  <si>
    <t>Kabel USB-A to Micro USB-B</t>
  </si>
  <si>
    <t>napájením min. 2 A</t>
  </si>
  <si>
    <t>Plug and play</t>
  </si>
  <si>
    <t>Rychlost:</t>
  </si>
  <si>
    <t>min. 1000 Mbps</t>
  </si>
  <si>
    <t>Redukce USB-C to RJ45 GLAN</t>
  </si>
  <si>
    <t>Konektory:</t>
  </si>
  <si>
    <t>DP Male min. 1.1a , HDMI Female min. 1.4</t>
  </si>
  <si>
    <t>min. 2.0</t>
  </si>
  <si>
    <t xml:space="preserve">Délka </t>
  </si>
  <si>
    <t>min. 2m</t>
  </si>
  <si>
    <t>2x male (samec)</t>
  </si>
  <si>
    <t>Připojení:</t>
  </si>
  <si>
    <t>min. USB-C USB 3.2 Gen 1</t>
  </si>
  <si>
    <t>Rozšiřující konektory:</t>
  </si>
  <si>
    <t>min. 3x USB-A USB 3.2 Gen 1, 1x D-Sub DE-15 (VGA) , 1x USB-C power supply min. 100 W , 1x HDMI 1.4, 1x SD , 1x RJ-45</t>
  </si>
  <si>
    <t>Max. celková cena za položku bez DPH</t>
  </si>
  <si>
    <t>min. 45000 bodů v Average CPU Mark na https://www.cpubenchmark.net/, max. 70W Typical TDP, CPU cache L2 min 24MB, Tuto hodnotu doložte printscreenem ze stránky www.cpubenchmark.net. Hodnota nesmí být starší 1.11.2023</t>
  </si>
  <si>
    <t>min. 5 800 bod na https://www.cpubenchmark.net/ v Average CPU Mark, Tuto hodnotu doložte printscreenem ze stránky www.cpubenchmark.net. Hodnota nesmí být starší 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</si>
</sst>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70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64" fontId="0" fillId="4" borderId="4" xfId="0" applyNumberFormat="1" applyFill="1" applyBorder="1" applyProtection="1">
      <protection locked="0"/>
    </xf>
    <xf numFmtId="0" fontId="0" fillId="3" borderId="8" xfId="0" applyFill="1" applyBorder="1"/>
    <xf numFmtId="164" fontId="0" fillId="4" borderId="9" xfId="0" applyNumberFormat="1" applyFill="1" applyBorder="1" applyProtection="1">
      <protection locked="0"/>
    </xf>
    <xf numFmtId="0" fontId="3" fillId="3" borderId="3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wrapText="1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164" fontId="0" fillId="4" borderId="3" xfId="0" applyNumberForma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>
      <alignment horizontal="center"/>
    </xf>
    <xf numFmtId="0" fontId="2" fillId="4" borderId="3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164" fontId="0" fillId="4" borderId="5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164" fontId="0" fillId="4" borderId="1" xfId="0" applyNumberFormat="1" applyFill="1" applyBorder="1" applyProtection="1">
      <protection locked="0"/>
    </xf>
    <xf numFmtId="0" fontId="0" fillId="3" borderId="2" xfId="0" applyFill="1" applyBorder="1"/>
    <xf numFmtId="164" fontId="2" fillId="0" borderId="14" xfId="0" applyNumberFormat="1" applyFont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4 2" xfId="23"/>
    <cellStyle name="Hyperlink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132</xdr:row>
      <xdr:rowOff>171450</xdr:rowOff>
    </xdr:from>
    <xdr:to>
      <xdr:col>2</xdr:col>
      <xdr:colOff>3209925</xdr:colOff>
      <xdr:row>142</xdr:row>
      <xdr:rowOff>180975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194125"/>
          <a:ext cx="85725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zoomScale="85" zoomScaleNormal="85" workbookViewId="0" topLeftCell="A1">
      <selection activeCell="K20" sqref="K20"/>
    </sheetView>
  </sheetViews>
  <sheetFormatPr defaultColWidth="9.140625" defaultRowHeight="15"/>
  <cols>
    <col min="1" max="1" width="26.140625" style="0" bestFit="1" customWidth="1"/>
    <col min="2" max="2" width="54.28125" style="0" bestFit="1" customWidth="1"/>
    <col min="3" max="3" width="96.8515625" style="0" customWidth="1"/>
    <col min="4" max="4" width="27.7109375" style="11" customWidth="1"/>
    <col min="5" max="5" width="28.7109375" style="0" bestFit="1" customWidth="1"/>
    <col min="6" max="6" width="28.421875" style="0" bestFit="1" customWidth="1"/>
  </cols>
  <sheetData>
    <row r="1" spans="1:4" ht="15.75" thickBot="1">
      <c r="A1" s="65" t="s">
        <v>13</v>
      </c>
      <c r="B1" s="65"/>
      <c r="C1" s="65"/>
      <c r="D1" s="2"/>
    </row>
    <row r="2" spans="1:4" ht="15">
      <c r="A2" s="66" t="s">
        <v>0</v>
      </c>
      <c r="B2" s="67"/>
      <c r="C2" s="3"/>
      <c r="D2" s="2"/>
    </row>
    <row r="3" spans="1:4" ht="15">
      <c r="A3" s="4" t="s">
        <v>1</v>
      </c>
      <c r="B3" s="5"/>
      <c r="C3" s="6"/>
      <c r="D3" s="7"/>
    </row>
    <row r="4" spans="1:4" ht="15">
      <c r="A4" s="61" t="s">
        <v>2</v>
      </c>
      <c r="B4" s="62"/>
      <c r="C4" s="6"/>
      <c r="D4" s="2"/>
    </row>
    <row r="5" spans="1:4" ht="15">
      <c r="A5" s="68" t="s">
        <v>3</v>
      </c>
      <c r="B5" s="69"/>
      <c r="C5" s="6"/>
      <c r="D5" s="7"/>
    </row>
    <row r="6" spans="1:4" ht="15">
      <c r="A6" s="68" t="s">
        <v>4</v>
      </c>
      <c r="B6" s="69"/>
      <c r="C6" s="6"/>
      <c r="D6" s="7"/>
    </row>
    <row r="7" spans="1:4" ht="15">
      <c r="A7" s="61" t="s">
        <v>5</v>
      </c>
      <c r="B7" s="62"/>
      <c r="C7" s="6"/>
      <c r="D7" s="2"/>
    </row>
    <row r="8" spans="1:4" ht="15">
      <c r="A8" s="61" t="s">
        <v>6</v>
      </c>
      <c r="B8" s="62"/>
      <c r="C8" s="6"/>
      <c r="D8" s="2"/>
    </row>
    <row r="9" spans="1:4" ht="15.75" thickBot="1">
      <c r="A9" s="63" t="s">
        <v>7</v>
      </c>
      <c r="B9" s="64"/>
      <c r="C9" s="8"/>
      <c r="D9" s="2"/>
    </row>
    <row r="10" spans="1:6" ht="30.75" thickBot="1">
      <c r="A10" s="34" t="s">
        <v>11</v>
      </c>
      <c r="B10" s="35" t="s">
        <v>12</v>
      </c>
      <c r="C10" s="35" t="s">
        <v>10</v>
      </c>
      <c r="D10" s="57" t="s">
        <v>127</v>
      </c>
      <c r="E10" s="36" t="s">
        <v>26</v>
      </c>
      <c r="F10" s="36" t="s">
        <v>25</v>
      </c>
    </row>
    <row r="11" spans="1:6" ht="15">
      <c r="A11" s="37">
        <v>1</v>
      </c>
      <c r="B11" s="38" t="s">
        <v>43</v>
      </c>
      <c r="C11" s="39">
        <v>2</v>
      </c>
      <c r="D11" s="40">
        <f>50000/1.21*2+0.37+10</f>
        <v>82654.99809917355</v>
      </c>
      <c r="E11" s="41"/>
      <c r="F11" s="42">
        <f>C11*E11</f>
        <v>0</v>
      </c>
    </row>
    <row r="12" spans="1:6" ht="42.6" customHeight="1">
      <c r="A12" s="13">
        <v>2</v>
      </c>
      <c r="B12" s="10" t="s">
        <v>44</v>
      </c>
      <c r="C12" s="9">
        <v>1</v>
      </c>
      <c r="D12" s="15">
        <f>73000/1.21+0.42+14</f>
        <v>60344.99851239669</v>
      </c>
      <c r="E12" s="33"/>
      <c r="F12" s="14">
        <f aca="true" t="shared" si="0" ref="F12:F24">C12*E12</f>
        <v>0</v>
      </c>
    </row>
    <row r="13" spans="1:6" ht="15">
      <c r="A13" s="13" t="s">
        <v>68</v>
      </c>
      <c r="B13" s="10" t="s">
        <v>80</v>
      </c>
      <c r="C13" s="9">
        <v>4</v>
      </c>
      <c r="D13" s="58">
        <v>16000</v>
      </c>
      <c r="E13" s="33"/>
      <c r="F13" s="14">
        <f t="shared" si="0"/>
        <v>0</v>
      </c>
    </row>
    <row r="14" spans="1:6" ht="15">
      <c r="A14" s="13" t="s">
        <v>69</v>
      </c>
      <c r="B14" s="10" t="s">
        <v>81</v>
      </c>
      <c r="C14" s="9">
        <v>4</v>
      </c>
      <c r="D14" s="59"/>
      <c r="E14" s="33"/>
      <c r="F14" s="14">
        <f t="shared" si="0"/>
        <v>0</v>
      </c>
    </row>
    <row r="15" spans="1:6" ht="15">
      <c r="A15" s="13" t="s">
        <v>70</v>
      </c>
      <c r="B15" s="10" t="s">
        <v>82</v>
      </c>
      <c r="C15" s="9">
        <v>2</v>
      </c>
      <c r="D15" s="59"/>
      <c r="E15" s="33"/>
      <c r="F15" s="14">
        <f t="shared" si="0"/>
        <v>0</v>
      </c>
    </row>
    <row r="16" spans="1:6" ht="15">
      <c r="A16" s="13" t="s">
        <v>71</v>
      </c>
      <c r="B16" s="10" t="s">
        <v>100</v>
      </c>
      <c r="C16" s="9">
        <v>4</v>
      </c>
      <c r="D16" s="59"/>
      <c r="E16" s="33"/>
      <c r="F16" s="14">
        <f t="shared" si="0"/>
        <v>0</v>
      </c>
    </row>
    <row r="17" spans="1:6" ht="15">
      <c r="A17" s="13" t="s">
        <v>72</v>
      </c>
      <c r="B17" s="10" t="s">
        <v>101</v>
      </c>
      <c r="C17" s="9">
        <v>6</v>
      </c>
      <c r="D17" s="59"/>
      <c r="E17" s="33"/>
      <c r="F17" s="14">
        <f t="shared" si="0"/>
        <v>0</v>
      </c>
    </row>
    <row r="18" spans="1:6" ht="15">
      <c r="A18" s="13" t="s">
        <v>73</v>
      </c>
      <c r="B18" s="10" t="s">
        <v>102</v>
      </c>
      <c r="C18" s="9">
        <v>5</v>
      </c>
      <c r="D18" s="59"/>
      <c r="E18" s="33"/>
      <c r="F18" s="14">
        <f t="shared" si="0"/>
        <v>0</v>
      </c>
    </row>
    <row r="19" spans="1:6" ht="15">
      <c r="A19" s="13" t="s">
        <v>74</v>
      </c>
      <c r="B19" s="10" t="s">
        <v>103</v>
      </c>
      <c r="C19" s="9">
        <v>4</v>
      </c>
      <c r="D19" s="59"/>
      <c r="E19" s="33"/>
      <c r="F19" s="14">
        <f t="shared" si="0"/>
        <v>0</v>
      </c>
    </row>
    <row r="20" spans="1:6" ht="15">
      <c r="A20" s="13" t="s">
        <v>75</v>
      </c>
      <c r="B20" s="10" t="s">
        <v>116</v>
      </c>
      <c r="C20" s="9">
        <v>3</v>
      </c>
      <c r="D20" s="59"/>
      <c r="E20" s="33"/>
      <c r="F20" s="14">
        <f t="shared" si="0"/>
        <v>0</v>
      </c>
    </row>
    <row r="21" spans="1:6" ht="15">
      <c r="A21" s="13" t="s">
        <v>76</v>
      </c>
      <c r="B21" s="10" t="s">
        <v>111</v>
      </c>
      <c r="C21" s="9">
        <v>2</v>
      </c>
      <c r="D21" s="59"/>
      <c r="E21" s="33"/>
      <c r="F21" s="14">
        <f t="shared" si="0"/>
        <v>0</v>
      </c>
    </row>
    <row r="22" spans="1:6" ht="15">
      <c r="A22" s="13" t="s">
        <v>77</v>
      </c>
      <c r="B22" s="10" t="s">
        <v>83</v>
      </c>
      <c r="C22" s="9">
        <v>2</v>
      </c>
      <c r="D22" s="59"/>
      <c r="E22" s="33"/>
      <c r="F22" s="14">
        <f t="shared" si="0"/>
        <v>0</v>
      </c>
    </row>
    <row r="23" spans="1:6" ht="15">
      <c r="A23" s="13" t="s">
        <v>78</v>
      </c>
      <c r="B23" s="10" t="s">
        <v>90</v>
      </c>
      <c r="C23" s="9">
        <v>2</v>
      </c>
      <c r="D23" s="59"/>
      <c r="E23" s="33"/>
      <c r="F23" s="14">
        <f t="shared" si="0"/>
        <v>0</v>
      </c>
    </row>
    <row r="24" spans="1:6" ht="15.75" thickBot="1">
      <c r="A24" s="43" t="s">
        <v>79</v>
      </c>
      <c r="B24" s="44" t="s">
        <v>84</v>
      </c>
      <c r="C24" s="45">
        <v>3</v>
      </c>
      <c r="D24" s="60"/>
      <c r="E24" s="46"/>
      <c r="F24" s="47">
        <f t="shared" si="0"/>
        <v>0</v>
      </c>
    </row>
    <row r="25" ht="15.75" thickBot="1"/>
    <row r="26" spans="1:5" ht="15">
      <c r="A26" s="17">
        <f>A11</f>
        <v>1</v>
      </c>
      <c r="B26" s="18" t="str">
        <f>B11</f>
        <v>Počítačová sestava pro studijní oddělení</v>
      </c>
      <c r="C26" s="54"/>
      <c r="D26" s="55"/>
      <c r="E26" s="11"/>
    </row>
    <row r="27" spans="1:4" ht="15">
      <c r="A27" s="19" t="s">
        <v>8</v>
      </c>
      <c r="B27" s="16">
        <f>C11</f>
        <v>2</v>
      </c>
      <c r="C27" s="53"/>
      <c r="D27" s="20"/>
    </row>
    <row r="28" spans="1:4" ht="38.25">
      <c r="A28" s="19" t="s">
        <v>9</v>
      </c>
      <c r="B28" s="23" t="s">
        <v>17</v>
      </c>
      <c r="C28" s="23" t="s">
        <v>128</v>
      </c>
      <c r="D28" s="20"/>
    </row>
    <row r="29" spans="1:4" ht="15">
      <c r="A29" s="19"/>
      <c r="B29" s="23" t="s">
        <v>16</v>
      </c>
      <c r="C29" s="23" t="s">
        <v>29</v>
      </c>
      <c r="D29" s="20"/>
    </row>
    <row r="30" spans="1:4" ht="15">
      <c r="A30" s="19"/>
      <c r="B30" s="23" t="s">
        <v>18</v>
      </c>
      <c r="C30" s="23" t="s">
        <v>27</v>
      </c>
      <c r="D30" s="20"/>
    </row>
    <row r="31" spans="1:4" ht="15">
      <c r="A31" s="19"/>
      <c r="B31" s="23" t="s">
        <v>35</v>
      </c>
      <c r="C31" s="23" t="s">
        <v>36</v>
      </c>
      <c r="D31" s="20"/>
    </row>
    <row r="32" spans="1:4" ht="15">
      <c r="A32" s="19"/>
      <c r="B32" s="23" t="s">
        <v>37</v>
      </c>
      <c r="C32" s="23" t="s">
        <v>38</v>
      </c>
      <c r="D32" s="20"/>
    </row>
    <row r="33" spans="1:4" ht="25.5">
      <c r="A33" s="19"/>
      <c r="B33" s="23" t="s">
        <v>19</v>
      </c>
      <c r="C33" s="29" t="s">
        <v>30</v>
      </c>
      <c r="D33" s="20"/>
    </row>
    <row r="34" spans="1:4" ht="25.5">
      <c r="A34" s="56"/>
      <c r="B34" s="23" t="s">
        <v>20</v>
      </c>
      <c r="C34" s="23" t="s">
        <v>39</v>
      </c>
      <c r="D34" s="20"/>
    </row>
    <row r="35" spans="1:4" ht="25.5">
      <c r="A35" s="56"/>
      <c r="B35" s="23" t="s">
        <v>24</v>
      </c>
      <c r="C35" s="30" t="s">
        <v>40</v>
      </c>
      <c r="D35" s="20"/>
    </row>
    <row r="36" spans="1:4" ht="25.5">
      <c r="A36" s="56"/>
      <c r="B36" s="30" t="s">
        <v>28</v>
      </c>
      <c r="C36" s="30" t="s">
        <v>41</v>
      </c>
      <c r="D36" s="20"/>
    </row>
    <row r="37" spans="1:4" ht="38.25">
      <c r="A37" s="56"/>
      <c r="B37" s="23" t="s">
        <v>15</v>
      </c>
      <c r="C37" s="23" t="s">
        <v>42</v>
      </c>
      <c r="D37" s="20"/>
    </row>
    <row r="38" spans="1:4" ht="30.6" customHeight="1">
      <c r="A38" s="56"/>
      <c r="B38" s="30" t="s">
        <v>23</v>
      </c>
      <c r="C38" s="30" t="s">
        <v>31</v>
      </c>
      <c r="D38" s="20"/>
    </row>
    <row r="39" spans="1:4" ht="15">
      <c r="A39" s="56"/>
      <c r="B39" s="23" t="s">
        <v>22</v>
      </c>
      <c r="C39" s="30" t="s">
        <v>32</v>
      </c>
      <c r="D39" s="20"/>
    </row>
    <row r="40" spans="1:4" ht="15">
      <c r="A40" s="56"/>
      <c r="B40" s="23" t="s">
        <v>21</v>
      </c>
      <c r="C40" s="23" t="s">
        <v>33</v>
      </c>
      <c r="D40" s="20"/>
    </row>
    <row r="41" spans="1:4" ht="52.5" thickBot="1">
      <c r="A41" s="21"/>
      <c r="B41" s="24" t="s">
        <v>14</v>
      </c>
      <c r="C41" s="25" t="s">
        <v>34</v>
      </c>
      <c r="D41" s="22"/>
    </row>
    <row r="42" spans="2:4" ht="15.75" thickBot="1">
      <c r="B42" s="12"/>
      <c r="C42" s="12"/>
      <c r="D42" s="1"/>
    </row>
    <row r="43" spans="1:4" ht="15">
      <c r="A43" s="17">
        <f>A12</f>
        <v>2</v>
      </c>
      <c r="B43" s="18" t="str">
        <f>B12</f>
        <v>Datové úložiště</v>
      </c>
      <c r="C43" s="27" t="s">
        <v>45</v>
      </c>
      <c r="D43" s="28" t="s">
        <v>46</v>
      </c>
    </row>
    <row r="44" spans="1:4" ht="15">
      <c r="A44" s="19" t="s">
        <v>8</v>
      </c>
      <c r="B44" s="16">
        <f>C12</f>
        <v>1</v>
      </c>
      <c r="C44" s="26"/>
      <c r="D44" s="20"/>
    </row>
    <row r="45" spans="1:4" ht="25.5">
      <c r="A45" s="19" t="s">
        <v>9</v>
      </c>
      <c r="B45" s="31" t="s">
        <v>47</v>
      </c>
      <c r="C45" s="32" t="s">
        <v>129</v>
      </c>
      <c r="D45" s="20"/>
    </row>
    <row r="46" spans="1:4" ht="15">
      <c r="A46" s="19"/>
      <c r="B46" s="31" t="s">
        <v>48</v>
      </c>
      <c r="C46" s="32" t="s">
        <v>62</v>
      </c>
      <c r="D46" s="20"/>
    </row>
    <row r="47" spans="1:4" ht="15">
      <c r="A47" s="19"/>
      <c r="B47" s="31" t="s">
        <v>49</v>
      </c>
      <c r="C47" s="23" t="s">
        <v>61</v>
      </c>
      <c r="D47" s="20"/>
    </row>
    <row r="48" spans="1:4" ht="51">
      <c r="A48" s="19"/>
      <c r="B48" s="31" t="s">
        <v>50</v>
      </c>
      <c r="C48" s="32" t="s">
        <v>65</v>
      </c>
      <c r="D48" s="20"/>
    </row>
    <row r="49" spans="1:4" ht="25.5">
      <c r="A49" s="19"/>
      <c r="B49" s="31" t="s">
        <v>51</v>
      </c>
      <c r="C49" s="32" t="s">
        <v>66</v>
      </c>
      <c r="D49" s="20"/>
    </row>
    <row r="50" spans="1:4" ht="15">
      <c r="A50" s="19"/>
      <c r="B50" s="23" t="s">
        <v>52</v>
      </c>
      <c r="C50" s="23" t="s">
        <v>53</v>
      </c>
      <c r="D50" s="20"/>
    </row>
    <row r="51" spans="1:4" ht="25.5">
      <c r="A51" s="19"/>
      <c r="B51" s="23" t="s">
        <v>54</v>
      </c>
      <c r="C51" s="30" t="s">
        <v>67</v>
      </c>
      <c r="D51" s="20"/>
    </row>
    <row r="52" spans="1:4" ht="15">
      <c r="A52" s="19"/>
      <c r="B52" s="23" t="s">
        <v>63</v>
      </c>
      <c r="C52" s="30" t="s">
        <v>64</v>
      </c>
      <c r="D52" s="20"/>
    </row>
    <row r="53" spans="1:4" ht="15">
      <c r="A53" s="19"/>
      <c r="B53" s="23" t="s">
        <v>55</v>
      </c>
      <c r="C53" s="23" t="s">
        <v>56</v>
      </c>
      <c r="D53" s="20"/>
    </row>
    <row r="54" spans="1:4" ht="15">
      <c r="A54" s="19"/>
      <c r="B54" s="23" t="s">
        <v>57</v>
      </c>
      <c r="C54" s="29" t="s">
        <v>58</v>
      </c>
      <c r="D54" s="20"/>
    </row>
    <row r="55" spans="1:4" ht="15.75" thickBot="1">
      <c r="A55" s="21"/>
      <c r="B55" s="24" t="s">
        <v>59</v>
      </c>
      <c r="C55" s="25" t="s">
        <v>60</v>
      </c>
      <c r="D55" s="22"/>
    </row>
    <row r="56" ht="15.75" thickBot="1"/>
    <row r="57" spans="1:4" ht="15">
      <c r="A57" s="17" t="str">
        <f>A13</f>
        <v>3A</v>
      </c>
      <c r="B57" s="18" t="str">
        <f>B13</f>
        <v>SSD SATA</v>
      </c>
      <c r="C57" s="27" t="s">
        <v>45</v>
      </c>
      <c r="D57" s="28" t="s">
        <v>46</v>
      </c>
    </row>
    <row r="58" spans="1:4" ht="15">
      <c r="A58" s="19" t="s">
        <v>8</v>
      </c>
      <c r="B58" s="16">
        <f>C13</f>
        <v>4</v>
      </c>
      <c r="C58" s="48"/>
      <c r="D58" s="20"/>
    </row>
    <row r="59" spans="1:4" ht="15">
      <c r="A59" s="19" t="s">
        <v>9</v>
      </c>
      <c r="B59" s="23" t="s">
        <v>85</v>
      </c>
      <c r="C59" s="23" t="s">
        <v>91</v>
      </c>
      <c r="D59" s="20"/>
    </row>
    <row r="60" spans="1:4" ht="15">
      <c r="A60" s="19"/>
      <c r="B60" s="23" t="s">
        <v>86</v>
      </c>
      <c r="C60" s="29" t="s">
        <v>92</v>
      </c>
      <c r="D60" s="20"/>
    </row>
    <row r="61" spans="1:4" ht="15">
      <c r="A61" s="49"/>
      <c r="B61" s="50" t="s">
        <v>93</v>
      </c>
      <c r="C61" s="51" t="s">
        <v>96</v>
      </c>
      <c r="D61" s="52"/>
    </row>
    <row r="62" spans="1:4" ht="15.75" thickBot="1">
      <c r="A62" s="21"/>
      <c r="B62" s="24" t="s">
        <v>14</v>
      </c>
      <c r="C62" s="25" t="s">
        <v>87</v>
      </c>
      <c r="D62" s="22"/>
    </row>
    <row r="63" ht="15.75" thickBot="1">
      <c r="D63" s="1"/>
    </row>
    <row r="64" spans="1:4" ht="15">
      <c r="A64" s="17" t="str">
        <f>A14</f>
        <v>3B</v>
      </c>
      <c r="B64" s="18" t="str">
        <f>B14</f>
        <v>SSD NVMe</v>
      </c>
      <c r="C64" s="27" t="s">
        <v>45</v>
      </c>
      <c r="D64" s="28" t="s">
        <v>46</v>
      </c>
    </row>
    <row r="65" spans="1:4" ht="15">
      <c r="A65" s="19" t="s">
        <v>8</v>
      </c>
      <c r="B65" s="16">
        <f>C14</f>
        <v>4</v>
      </c>
      <c r="C65" s="48"/>
      <c r="D65" s="20"/>
    </row>
    <row r="66" spans="1:4" ht="15">
      <c r="A66" s="19" t="s">
        <v>9</v>
      </c>
      <c r="B66" s="23" t="s">
        <v>94</v>
      </c>
      <c r="C66" s="23" t="s">
        <v>92</v>
      </c>
      <c r="D66" s="20"/>
    </row>
    <row r="67" spans="1:4" ht="15">
      <c r="A67" s="49"/>
      <c r="B67" s="50" t="s">
        <v>93</v>
      </c>
      <c r="C67" s="50" t="s">
        <v>95</v>
      </c>
      <c r="D67" s="52"/>
    </row>
    <row r="68" spans="1:4" ht="15.75" thickBot="1">
      <c r="A68" s="21"/>
      <c r="B68" s="24" t="s">
        <v>14</v>
      </c>
      <c r="C68" s="25" t="s">
        <v>87</v>
      </c>
      <c r="D68" s="22"/>
    </row>
    <row r="69" ht="15.75" thickBot="1">
      <c r="D69" s="1"/>
    </row>
    <row r="70" spans="1:4" ht="15">
      <c r="A70" s="17" t="str">
        <f>A15</f>
        <v>3C</v>
      </c>
      <c r="B70" s="18" t="str">
        <f>B15</f>
        <v>Univerzální nabíječka</v>
      </c>
      <c r="C70" s="27" t="s">
        <v>45</v>
      </c>
      <c r="D70" s="28" t="s">
        <v>46</v>
      </c>
    </row>
    <row r="71" spans="1:4" ht="15">
      <c r="A71" s="19" t="s">
        <v>8</v>
      </c>
      <c r="B71" s="16">
        <f>C15</f>
        <v>2</v>
      </c>
      <c r="C71" s="48"/>
      <c r="D71" s="20"/>
    </row>
    <row r="72" spans="1:4" ht="25.5">
      <c r="A72" s="19" t="s">
        <v>9</v>
      </c>
      <c r="B72" s="23" t="s">
        <v>99</v>
      </c>
      <c r="C72" s="23" t="s">
        <v>98</v>
      </c>
      <c r="D72" s="20"/>
    </row>
    <row r="73" spans="1:4" ht="25.5">
      <c r="A73" s="19"/>
      <c r="B73" s="23" t="s">
        <v>93</v>
      </c>
      <c r="C73" s="29" t="s">
        <v>97</v>
      </c>
      <c r="D73" s="20"/>
    </row>
    <row r="74" spans="1:4" ht="15.75" thickBot="1">
      <c r="A74" s="21"/>
      <c r="B74" s="24" t="s">
        <v>14</v>
      </c>
      <c r="C74" s="25" t="s">
        <v>87</v>
      </c>
      <c r="D74" s="22"/>
    </row>
    <row r="75" ht="15.75" thickBot="1">
      <c r="D75" s="1"/>
    </row>
    <row r="76" spans="1:4" ht="15">
      <c r="A76" s="17" t="str">
        <f>A16</f>
        <v>3D</v>
      </c>
      <c r="B76" s="18" t="str">
        <f>B16</f>
        <v>Redukce DP to HDMI</v>
      </c>
      <c r="C76" s="27" t="s">
        <v>45</v>
      </c>
      <c r="D76" s="28" t="s">
        <v>46</v>
      </c>
    </row>
    <row r="77" spans="1:4" ht="15">
      <c r="A77" s="19" t="s">
        <v>8</v>
      </c>
      <c r="B77" s="16">
        <f>C16</f>
        <v>4</v>
      </c>
      <c r="C77" s="48"/>
      <c r="D77" s="20"/>
    </row>
    <row r="78" spans="1:4" ht="15">
      <c r="A78" s="19" t="s">
        <v>9</v>
      </c>
      <c r="B78" s="23" t="s">
        <v>117</v>
      </c>
      <c r="C78" s="23" t="s">
        <v>118</v>
      </c>
      <c r="D78" s="20"/>
    </row>
    <row r="79" spans="1:4" ht="15.75" thickBot="1">
      <c r="A79" s="21"/>
      <c r="B79" s="24" t="s">
        <v>14</v>
      </c>
      <c r="C79" s="25" t="s">
        <v>87</v>
      </c>
      <c r="D79" s="22"/>
    </row>
    <row r="80" ht="15.75" thickBot="1">
      <c r="D80" s="1"/>
    </row>
    <row r="81" spans="1:4" ht="15">
      <c r="A81" s="17" t="str">
        <f>A17</f>
        <v>3E</v>
      </c>
      <c r="B81" s="18" t="str">
        <f>B17</f>
        <v>Kabel HDMI - HDMI</v>
      </c>
      <c r="C81" s="27" t="s">
        <v>45</v>
      </c>
      <c r="D81" s="28" t="s">
        <v>46</v>
      </c>
    </row>
    <row r="82" spans="1:4" ht="15">
      <c r="A82" s="19" t="s">
        <v>8</v>
      </c>
      <c r="B82" s="16">
        <f>C17</f>
        <v>6</v>
      </c>
      <c r="C82" s="48"/>
      <c r="D82" s="20"/>
    </row>
    <row r="83" spans="1:4" ht="15">
      <c r="A83" s="19" t="s">
        <v>9</v>
      </c>
      <c r="B83" s="23" t="s">
        <v>89</v>
      </c>
      <c r="C83" s="23" t="s">
        <v>119</v>
      </c>
      <c r="D83" s="20"/>
    </row>
    <row r="84" spans="1:4" ht="15">
      <c r="A84" s="19"/>
      <c r="B84" s="23" t="s">
        <v>120</v>
      </c>
      <c r="C84" s="23" t="s">
        <v>121</v>
      </c>
      <c r="D84" s="20"/>
    </row>
    <row r="85" spans="1:4" ht="15">
      <c r="A85" s="49"/>
      <c r="B85" s="50" t="s">
        <v>117</v>
      </c>
      <c r="C85" s="50" t="s">
        <v>122</v>
      </c>
      <c r="D85" s="52"/>
    </row>
    <row r="86" spans="1:4" ht="15.75" thickBot="1">
      <c r="A86" s="21"/>
      <c r="B86" s="24" t="s">
        <v>14</v>
      </c>
      <c r="C86" s="25" t="s">
        <v>87</v>
      </c>
      <c r="D86" s="22"/>
    </row>
    <row r="87" ht="15.75" thickBot="1">
      <c r="D87" s="1"/>
    </row>
    <row r="88" spans="1:4" ht="15">
      <c r="A88" s="17" t="str">
        <f>A18</f>
        <v>3F</v>
      </c>
      <c r="B88" s="18" t="str">
        <f>B18</f>
        <v>USB-C dokovací stanice</v>
      </c>
      <c r="C88" s="27" t="s">
        <v>45</v>
      </c>
      <c r="D88" s="28" t="s">
        <v>46</v>
      </c>
    </row>
    <row r="89" spans="1:4" ht="15">
      <c r="A89" s="19" t="s">
        <v>8</v>
      </c>
      <c r="B89" s="16">
        <f>C18</f>
        <v>5</v>
      </c>
      <c r="C89" s="48"/>
      <c r="D89" s="20"/>
    </row>
    <row r="90" spans="1:4" ht="15">
      <c r="A90" s="19" t="s">
        <v>9</v>
      </c>
      <c r="B90" s="23" t="s">
        <v>123</v>
      </c>
      <c r="C90" s="23" t="s">
        <v>124</v>
      </c>
      <c r="D90" s="20"/>
    </row>
    <row r="91" spans="1:4" ht="25.5">
      <c r="A91" s="19"/>
      <c r="B91" s="23" t="s">
        <v>125</v>
      </c>
      <c r="C91" s="23" t="s">
        <v>126</v>
      </c>
      <c r="D91" s="20"/>
    </row>
    <row r="92" spans="1:4" ht="15.75" thickBot="1">
      <c r="A92" s="21"/>
      <c r="B92" s="24" t="s">
        <v>59</v>
      </c>
      <c r="C92" s="25" t="s">
        <v>87</v>
      </c>
      <c r="D92" s="22"/>
    </row>
    <row r="93" ht="15.75" thickBot="1">
      <c r="D93" s="1"/>
    </row>
    <row r="94" spans="1:4" ht="15">
      <c r="A94" s="17" t="str">
        <f>A19</f>
        <v>3G</v>
      </c>
      <c r="B94" s="18" t="str">
        <f>B19</f>
        <v>Redukce USB-A to USB-C</v>
      </c>
      <c r="C94" s="27" t="s">
        <v>45</v>
      </c>
      <c r="D94" s="28" t="s">
        <v>46</v>
      </c>
    </row>
    <row r="95" spans="1:4" ht="15">
      <c r="A95" s="19" t="s">
        <v>8</v>
      </c>
      <c r="B95" s="16">
        <f>C19</f>
        <v>4</v>
      </c>
      <c r="C95" s="48"/>
      <c r="D95" s="20"/>
    </row>
    <row r="96" spans="1:4" ht="15.75" thickBot="1">
      <c r="A96" s="19" t="s">
        <v>9</v>
      </c>
      <c r="B96" s="24" t="s">
        <v>14</v>
      </c>
      <c r="C96" s="25" t="s">
        <v>87</v>
      </c>
      <c r="D96" s="22"/>
    </row>
    <row r="97" ht="15.75" thickBot="1">
      <c r="D97" s="1"/>
    </row>
    <row r="98" spans="1:4" ht="15">
      <c r="A98" s="17" t="str">
        <f>A20</f>
        <v>3H</v>
      </c>
      <c r="B98" s="18" t="str">
        <f>B20</f>
        <v>Redukce USB-C to RJ45 GLAN</v>
      </c>
      <c r="C98" s="27" t="s">
        <v>45</v>
      </c>
      <c r="D98" s="28" t="s">
        <v>46</v>
      </c>
    </row>
    <row r="99" spans="1:4" ht="15">
      <c r="A99" s="19" t="s">
        <v>8</v>
      </c>
      <c r="B99" s="16">
        <f>C20</f>
        <v>3</v>
      </c>
      <c r="C99" s="48"/>
      <c r="D99" s="20"/>
    </row>
    <row r="100" spans="1:4" ht="15">
      <c r="A100" s="19" t="s">
        <v>9</v>
      </c>
      <c r="B100" s="23" t="s">
        <v>63</v>
      </c>
      <c r="C100" s="23" t="s">
        <v>113</v>
      </c>
      <c r="D100" s="20"/>
    </row>
    <row r="101" spans="1:4" ht="15">
      <c r="A101" s="19"/>
      <c r="B101" s="50" t="s">
        <v>114</v>
      </c>
      <c r="C101" s="51" t="s">
        <v>115</v>
      </c>
      <c r="D101" s="20"/>
    </row>
    <row r="102" spans="1:4" ht="15.75" thickBot="1">
      <c r="A102" s="21"/>
      <c r="B102" s="24" t="s">
        <v>14</v>
      </c>
      <c r="C102" s="25" t="s">
        <v>87</v>
      </c>
      <c r="D102" s="22"/>
    </row>
    <row r="103" ht="15.75" thickBot="1"/>
    <row r="104" spans="1:4" ht="15">
      <c r="A104" s="17" t="str">
        <f>A21</f>
        <v>3I</v>
      </c>
      <c r="B104" s="18" t="str">
        <f>B21</f>
        <v>Kabel USB-A to Micro USB-B</v>
      </c>
      <c r="C104" s="27" t="s">
        <v>45</v>
      </c>
      <c r="D104" s="28" t="s">
        <v>46</v>
      </c>
    </row>
    <row r="105" spans="1:4" ht="15">
      <c r="A105" s="19" t="s">
        <v>8</v>
      </c>
      <c r="B105" s="16">
        <f>C21</f>
        <v>2</v>
      </c>
      <c r="C105" s="48"/>
      <c r="D105" s="20"/>
    </row>
    <row r="106" spans="1:4" ht="15">
      <c r="A106" s="19" t="s">
        <v>9</v>
      </c>
      <c r="B106" s="23" t="s">
        <v>88</v>
      </c>
      <c r="C106" s="23" t="s">
        <v>106</v>
      </c>
      <c r="D106" s="20"/>
    </row>
    <row r="107" spans="1:4" ht="15">
      <c r="A107" s="19"/>
      <c r="B107" s="23" t="s">
        <v>93</v>
      </c>
      <c r="C107" s="23" t="s">
        <v>112</v>
      </c>
      <c r="D107" s="20"/>
    </row>
    <row r="108" spans="1:4" ht="15.75" thickBot="1">
      <c r="A108" s="21"/>
      <c r="B108" s="24" t="s">
        <v>59</v>
      </c>
      <c r="C108" s="25" t="s">
        <v>87</v>
      </c>
      <c r="D108" s="22"/>
    </row>
    <row r="109" ht="15.75" thickBot="1">
      <c r="D109" s="1"/>
    </row>
    <row r="110" spans="1:4" ht="15">
      <c r="A110" s="17" t="str">
        <f>A22</f>
        <v>3J</v>
      </c>
      <c r="B110" s="18" t="str">
        <f>B22</f>
        <v>Prezentér</v>
      </c>
      <c r="C110" s="27" t="s">
        <v>45</v>
      </c>
      <c r="D110" s="28" t="s">
        <v>46</v>
      </c>
    </row>
    <row r="111" spans="1:4" ht="15">
      <c r="A111" s="19" t="s">
        <v>8</v>
      </c>
      <c r="B111" s="16">
        <f>C22</f>
        <v>2</v>
      </c>
      <c r="C111" s="48"/>
      <c r="D111" s="20"/>
    </row>
    <row r="112" spans="1:4" ht="15">
      <c r="A112" s="19" t="s">
        <v>9</v>
      </c>
      <c r="B112" s="23" t="s">
        <v>21</v>
      </c>
      <c r="C112" s="23" t="s">
        <v>109</v>
      </c>
      <c r="D112" s="20"/>
    </row>
    <row r="113" spans="1:4" ht="15">
      <c r="A113" s="19"/>
      <c r="B113" s="50" t="s">
        <v>93</v>
      </c>
      <c r="C113" s="51" t="s">
        <v>110</v>
      </c>
      <c r="D113" s="20"/>
    </row>
    <row r="114" spans="1:4" ht="15.75" thickBot="1">
      <c r="A114" s="21"/>
      <c r="B114" s="24" t="s">
        <v>14</v>
      </c>
      <c r="C114" s="25" t="s">
        <v>87</v>
      </c>
      <c r="D114" s="22"/>
    </row>
    <row r="115" ht="15.75" thickBot="1">
      <c r="D115" s="1"/>
    </row>
    <row r="116" spans="1:4" ht="15">
      <c r="A116" s="17" t="str">
        <f>A23</f>
        <v>3K</v>
      </c>
      <c r="B116" s="18" t="str">
        <f>B23</f>
        <v>Webkamera</v>
      </c>
      <c r="C116" s="27" t="s">
        <v>45</v>
      </c>
      <c r="D116" s="28" t="s">
        <v>46</v>
      </c>
    </row>
    <row r="117" spans="1:4" ht="15">
      <c r="A117" s="19" t="s">
        <v>8</v>
      </c>
      <c r="B117" s="16">
        <f>C23</f>
        <v>2</v>
      </c>
      <c r="C117" s="48"/>
      <c r="D117" s="20"/>
    </row>
    <row r="118" spans="1:4" ht="15">
      <c r="A118" s="19" t="s">
        <v>9</v>
      </c>
      <c r="B118" s="23" t="s">
        <v>93</v>
      </c>
      <c r="C118" s="23" t="s">
        <v>108</v>
      </c>
      <c r="D118" s="20"/>
    </row>
    <row r="119" spans="1:4" ht="15">
      <c r="A119" s="19"/>
      <c r="B119" s="50" t="s">
        <v>85</v>
      </c>
      <c r="C119" s="51" t="s">
        <v>107</v>
      </c>
      <c r="D119" s="20"/>
    </row>
    <row r="120" spans="1:4" ht="15.75" thickBot="1">
      <c r="A120" s="21"/>
      <c r="B120" s="24" t="s">
        <v>14</v>
      </c>
      <c r="C120" s="25" t="s">
        <v>87</v>
      </c>
      <c r="D120" s="22"/>
    </row>
    <row r="121" ht="15.75" thickBot="1">
      <c r="D121" s="1"/>
    </row>
    <row r="122" spans="1:4" ht="15">
      <c r="A122" s="17" t="str">
        <f>A24</f>
        <v>3L</v>
      </c>
      <c r="B122" s="18" t="str">
        <f>B24</f>
        <v>Páska do Omega Dymo</v>
      </c>
      <c r="C122" s="27" t="s">
        <v>45</v>
      </c>
      <c r="D122" s="28" t="s">
        <v>46</v>
      </c>
    </row>
    <row r="123" spans="1:4" ht="15">
      <c r="A123" s="19" t="s">
        <v>8</v>
      </c>
      <c r="B123" s="16">
        <f>C24</f>
        <v>3</v>
      </c>
      <c r="C123" s="48"/>
      <c r="D123" s="20"/>
    </row>
    <row r="124" spans="1:4" ht="15">
      <c r="A124" s="19" t="s">
        <v>9</v>
      </c>
      <c r="B124" s="23" t="s">
        <v>93</v>
      </c>
      <c r="C124" s="23" t="s">
        <v>104</v>
      </c>
      <c r="D124" s="20"/>
    </row>
    <row r="125" spans="1:4" ht="15">
      <c r="A125" s="19"/>
      <c r="B125" s="50" t="s">
        <v>105</v>
      </c>
      <c r="C125" s="51" t="s">
        <v>106</v>
      </c>
      <c r="D125" s="20"/>
    </row>
    <row r="126" spans="1:4" ht="15.75" thickBot="1">
      <c r="A126" s="21"/>
      <c r="B126" s="24" t="s">
        <v>14</v>
      </c>
      <c r="C126" s="25" t="s">
        <v>87</v>
      </c>
      <c r="D126" s="22"/>
    </row>
    <row r="134" ht="15"/>
    <row r="135" ht="15"/>
    <row r="136" ht="15"/>
    <row r="137" ht="15"/>
    <row r="138" ht="15"/>
    <row r="139" ht="15"/>
    <row r="140" ht="15"/>
    <row r="141" ht="15"/>
    <row r="142" ht="15"/>
  </sheetData>
  <mergeCells count="9">
    <mergeCell ref="D13:D24"/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f98f650-83bb-45d6-8d6b-04d47827fee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2023-11-06T08:12:59Z</cp:lastPrinted>
  <dcterms:created xsi:type="dcterms:W3CDTF">2011-04-27T06:34:10Z</dcterms:created>
  <dcterms:modified xsi:type="dcterms:W3CDTF">2023-11-15T12:29:41Z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