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orenc\Desktop\"/>
    </mc:Choice>
  </mc:AlternateContent>
  <bookViews>
    <workbookView xWindow="0" yWindow="0" windowWidth="0" windowHeight="0"/>
  </bookViews>
  <sheets>
    <sheet name="Rekapitulace stavby" sheetId="1" r:id="rId1"/>
    <sheet name="01 - Měření a Regulace" sheetId="2" r:id="rId2"/>
    <sheet name="02 - Výměníková stanice" sheetId="3" r:id="rId3"/>
    <sheet name="03 - Vyvážení otopné sous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Měření a Regulace'!$C$120:$K$252</definedName>
    <definedName name="_xlnm.Print_Area" localSheetId="1">'01 - Měření a Regulace'!$C$4:$J$76,'01 - Měření a Regulace'!$C$82:$J$102,'01 - Měření a Regulace'!$C$108:$J$252</definedName>
    <definedName name="_xlnm.Print_Titles" localSheetId="1">'01 - Měření a Regulace'!$120:$120</definedName>
    <definedName name="_xlnm._FilterDatabase" localSheetId="2" hidden="1">'02 - Výměníková stanice'!$C$120:$K$354</definedName>
    <definedName name="_xlnm.Print_Area" localSheetId="2">'02 - Výměníková stanice'!$C$4:$J$76,'02 - Výměníková stanice'!$C$82:$J$102,'02 - Výměníková stanice'!$C$108:$J$354</definedName>
    <definedName name="_xlnm.Print_Titles" localSheetId="2">'02 - Výměníková stanice'!$120:$120</definedName>
    <definedName name="_xlnm._FilterDatabase" localSheetId="3" hidden="1">'03 - Vyvážení otopné sous...'!$C$122:$K$184</definedName>
    <definedName name="_xlnm.Print_Area" localSheetId="3">'03 - Vyvážení otopné sous...'!$C$4:$J$76,'03 - Vyvážení otopné sous...'!$C$82:$J$104,'03 - Vyvážení otopné sous...'!$C$110:$J$184</definedName>
    <definedName name="_xlnm.Print_Titles" localSheetId="3">'03 - Vyvážení otopné sous...'!$122:$122</definedName>
  </definedNames>
  <calcPr/>
</workbook>
</file>

<file path=xl/calcChain.xml><?xml version="1.0" encoding="utf-8"?>
<calcChain xmlns="http://schemas.openxmlformats.org/spreadsheetml/2006/main">
  <c i="4" l="1" r="T159"/>
  <c r="J37"/>
  <c r="J36"/>
  <c i="1" r="AY97"/>
  <c i="4" r="J35"/>
  <c i="1" r="AX97"/>
  <c i="4"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3" r="J37"/>
  <c r="J36"/>
  <c i="1" r="AY96"/>
  <c i="3" r="J35"/>
  <c i="1" r="AX96"/>
  <c i="3"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1" r="L90"/>
  <c r="AM90"/>
  <c r="AM89"/>
  <c r="L89"/>
  <c r="AM87"/>
  <c r="L87"/>
  <c r="L85"/>
  <c r="L84"/>
  <c i="2" r="BK228"/>
  <c r="J196"/>
  <c r="BK151"/>
  <c r="BK129"/>
  <c r="BK186"/>
  <c r="BK137"/>
  <c r="BK176"/>
  <c r="J137"/>
  <c r="J249"/>
  <c r="J232"/>
  <c r="J178"/>
  <c r="BK188"/>
  <c r="J182"/>
  <c r="BK247"/>
  <c r="BK234"/>
  <c r="J202"/>
  <c r="J151"/>
  <c r="BK141"/>
  <c i="3" r="BK347"/>
  <c r="J298"/>
  <c r="J255"/>
  <c r="J207"/>
  <c r="J336"/>
  <c r="BK295"/>
  <c r="BK207"/>
  <c r="J168"/>
  <c r="BK124"/>
  <c r="BK227"/>
  <c r="J184"/>
  <c r="J338"/>
  <c r="J245"/>
  <c r="BK144"/>
  <c r="J320"/>
  <c r="BK235"/>
  <c r="BK342"/>
  <c r="BK245"/>
  <c r="J199"/>
  <c r="J345"/>
  <c r="J314"/>
  <c r="J247"/>
  <c r="BK195"/>
  <c r="BK132"/>
  <c r="BK351"/>
  <c r="BK285"/>
  <c r="BK249"/>
  <c r="J191"/>
  <c r="J144"/>
  <c i="4" r="J131"/>
  <c r="BK131"/>
  <c r="BK175"/>
  <c r="J129"/>
  <c r="BK141"/>
  <c r="J135"/>
  <c i="2" r="J215"/>
  <c r="BK184"/>
  <c r="BK139"/>
  <c r="J172"/>
  <c r="J207"/>
  <c r="BK155"/>
  <c r="J245"/>
  <c r="BK219"/>
  <c r="J219"/>
  <c r="BK174"/>
  <c r="BK178"/>
  <c r="J123"/>
  <c r="J236"/>
  <c r="BK163"/>
  <c r="J161"/>
  <c i="3" r="J326"/>
  <c r="J289"/>
  <c r="J251"/>
  <c r="J195"/>
  <c r="J154"/>
  <c r="BK314"/>
  <c r="BK279"/>
  <c r="J237"/>
  <c r="BK199"/>
  <c r="J142"/>
  <c r="J302"/>
  <c r="J221"/>
  <c r="J164"/>
  <c r="BK349"/>
  <c r="BK298"/>
  <c r="BK215"/>
  <c r="BK275"/>
  <c r="BK231"/>
  <c r="J340"/>
  <c r="BK289"/>
  <c r="BK209"/>
  <c r="BK172"/>
  <c r="BK326"/>
  <c r="J253"/>
  <c r="BK217"/>
  <c r="BK193"/>
  <c r="J152"/>
  <c r="J353"/>
  <c r="BK304"/>
  <c r="J263"/>
  <c r="BK201"/>
  <c r="J158"/>
  <c i="4" r="J154"/>
  <c r="BK135"/>
  <c r="BK181"/>
  <c r="BK148"/>
  <c r="J148"/>
  <c r="J162"/>
  <c i="2" r="J226"/>
  <c r="BK172"/>
  <c r="J213"/>
  <c r="J163"/>
  <c r="BK123"/>
  <c r="BK161"/>
  <c i="1" r="AS94"/>
  <c i="2" r="J217"/>
  <c r="BK194"/>
  <c r="BK135"/>
  <c r="BK249"/>
  <c r="BK226"/>
  <c r="J186"/>
  <c r="J155"/>
  <c i="3" r="BK300"/>
  <c r="J277"/>
  <c r="BK241"/>
  <c r="J132"/>
  <c r="BK302"/>
  <c r="BK239"/>
  <c r="J178"/>
  <c r="BK128"/>
  <c r="BK287"/>
  <c r="BK186"/>
  <c r="BK318"/>
  <c r="BK229"/>
  <c r="BK142"/>
  <c r="BK316"/>
  <c r="J239"/>
  <c r="J124"/>
  <c r="J219"/>
  <c r="BK340"/>
  <c r="BK271"/>
  <c r="BK243"/>
  <c r="J209"/>
  <c r="J128"/>
  <c r="J349"/>
  <c r="J295"/>
  <c r="BK237"/>
  <c r="J182"/>
  <c r="J138"/>
  <c i="4" r="J127"/>
  <c r="BK166"/>
  <c r="J177"/>
  <c r="J171"/>
  <c r="BK150"/>
  <c r="BK157"/>
  <c r="BK137"/>
  <c i="2" r="BK224"/>
  <c r="BK190"/>
  <c r="BK143"/>
  <c r="J190"/>
  <c r="BK147"/>
  <c r="J221"/>
  <c r="BK149"/>
  <c r="J251"/>
  <c r="J234"/>
  <c r="BK192"/>
  <c r="BK145"/>
  <c r="BK200"/>
  <c r="J224"/>
  <c r="J133"/>
  <c r="BK241"/>
  <c r="BK232"/>
  <c r="BK180"/>
  <c r="BK157"/>
  <c i="3" r="BK324"/>
  <c r="BK291"/>
  <c r="J259"/>
  <c r="BK188"/>
  <c r="J322"/>
  <c r="J291"/>
  <c r="J233"/>
  <c r="J136"/>
  <c r="BK293"/>
  <c r="BK191"/>
  <c r="BK336"/>
  <c r="J275"/>
  <c r="J162"/>
  <c r="BK269"/>
  <c r="BK219"/>
  <c r="J312"/>
  <c r="BK205"/>
  <c r="J180"/>
  <c r="BK322"/>
  <c r="J257"/>
  <c r="J225"/>
  <c r="BK166"/>
  <c r="BK140"/>
  <c r="BK345"/>
  <c r="J223"/>
  <c r="BK180"/>
  <c i="4" r="J179"/>
  <c r="BK179"/>
  <c r="BK152"/>
  <c r="J173"/>
  <c r="BK183"/>
  <c r="J150"/>
  <c i="2" r="BK202"/>
  <c r="BK168"/>
  <c r="BK204"/>
  <c r="BK133"/>
  <c r="J165"/>
  <c r="J247"/>
  <c r="BK230"/>
  <c r="J168"/>
  <c r="J176"/>
  <c r="BK196"/>
  <c r="J131"/>
  <c r="J241"/>
  <c r="BK215"/>
  <c r="J157"/>
  <c r="J143"/>
  <c r="J125"/>
  <c i="3" r="J316"/>
  <c r="J273"/>
  <c r="J186"/>
  <c r="BK138"/>
  <c r="BK255"/>
  <c r="BK184"/>
  <c r="J150"/>
  <c r="J281"/>
  <c r="BK158"/>
  <c r="BK332"/>
  <c r="BK267"/>
  <c r="BK223"/>
  <c r="BK134"/>
  <c r="J285"/>
  <c r="BK146"/>
  <c r="J306"/>
  <c r="J241"/>
  <c r="J197"/>
  <c r="BK330"/>
  <c r="J287"/>
  <c r="J229"/>
  <c r="BK203"/>
  <c r="BK156"/>
  <c r="BK353"/>
  <c r="BK338"/>
  <c r="BK281"/>
  <c r="J188"/>
  <c r="BK160"/>
  <c r="BK130"/>
  <c i="4" r="J144"/>
  <c r="J141"/>
  <c r="BK129"/>
  <c r="BK146"/>
  <c r="J146"/>
  <c r="BK162"/>
  <c r="BK133"/>
  <c i="2" r="J200"/>
  <c r="J135"/>
  <c r="BK165"/>
  <c r="J188"/>
  <c r="BK127"/>
  <c r="J239"/>
  <c r="J204"/>
  <c r="BK221"/>
  <c r="J153"/>
  <c r="J174"/>
  <c r="BK245"/>
  <c r="J230"/>
  <c r="J192"/>
  <c r="J149"/>
  <c i="3" r="J318"/>
  <c r="J279"/>
  <c r="BK247"/>
  <c r="BK174"/>
  <c r="J324"/>
  <c r="J267"/>
  <c r="J176"/>
  <c r="J351"/>
  <c r="J203"/>
  <c r="J140"/>
  <c r="BK308"/>
  <c r="J243"/>
  <c r="J130"/>
  <c r="BK253"/>
  <c r="J134"/>
  <c r="BK225"/>
  <c r="BK178"/>
  <c r="BK334"/>
  <c r="J308"/>
  <c r="J235"/>
  <c r="J170"/>
  <c r="J148"/>
  <c r="BK320"/>
  <c r="BK259"/>
  <c r="J211"/>
  <c r="BK168"/>
  <c r="BK126"/>
  <c i="4" r="BK139"/>
  <c r="BK173"/>
  <c r="J183"/>
  <c r="BK154"/>
  <c r="BK164"/>
  <c r="J166"/>
  <c r="BK127"/>
  <c i="2" r="BK207"/>
  <c r="J159"/>
  <c r="BK217"/>
  <c r="J139"/>
  <c r="BK170"/>
  <c r="BK131"/>
  <c r="BK236"/>
  <c r="J198"/>
  <c r="BK153"/>
  <c r="BK213"/>
  <c r="J209"/>
  <c r="J145"/>
  <c r="BK251"/>
  <c r="BK239"/>
  <c r="BK211"/>
  <c r="BK159"/>
  <c r="J129"/>
  <c i="3" r="J304"/>
  <c r="BK283"/>
  <c r="J249"/>
  <c r="BK176"/>
  <c r="J347"/>
  <c r="BK277"/>
  <c r="J205"/>
  <c r="BK162"/>
  <c r="BK233"/>
  <c r="J201"/>
  <c r="J146"/>
  <c r="J283"/>
  <c r="J231"/>
  <c r="J334"/>
  <c r="BK263"/>
  <c r="BK170"/>
  <c r="J310"/>
  <c r="BK213"/>
  <c r="BK182"/>
  <c r="J342"/>
  <c r="J261"/>
  <c r="BK221"/>
  <c r="J172"/>
  <c r="BK136"/>
  <c r="BK306"/>
  <c r="J265"/>
  <c r="J215"/>
  <c r="J166"/>
  <c i="4" r="J175"/>
  <c r="J181"/>
  <c r="J137"/>
  <c r="BK144"/>
  <c r="J152"/>
  <c r="BK168"/>
  <c r="J168"/>
  <c r="J139"/>
  <c i="2" r="BK209"/>
  <c r="J147"/>
  <c r="J127"/>
  <c r="BK182"/>
  <c r="J194"/>
  <c r="J141"/>
  <c r="BK243"/>
  <c r="J211"/>
  <c r="BK125"/>
  <c r="J180"/>
  <c r="J170"/>
  <c r="J243"/>
  <c r="J228"/>
  <c r="J184"/>
  <c r="BK198"/>
  <c i="3" r="J332"/>
  <c r="J271"/>
  <c r="J227"/>
  <c r="BK148"/>
  <c r="BK312"/>
  <c r="BK273"/>
  <c r="J217"/>
  <c r="BK152"/>
  <c r="J300"/>
  <c r="J213"/>
  <c r="BK150"/>
  <c r="BK328"/>
  <c r="BK265"/>
  <c r="BK197"/>
  <c r="J330"/>
  <c r="BK261"/>
  <c r="BK164"/>
  <c r="J328"/>
  <c r="J269"/>
  <c r="J193"/>
  <c r="BK154"/>
  <c r="BK310"/>
  <c r="BK251"/>
  <c r="BK211"/>
  <c r="J160"/>
  <c r="J126"/>
  <c r="J293"/>
  <c r="BK257"/>
  <c r="J174"/>
  <c r="J156"/>
  <c i="4" r="J157"/>
  <c r="J160"/>
  <c r="BK171"/>
  <c r="J164"/>
  <c r="BK177"/>
  <c r="J133"/>
  <c r="BK160"/>
  <c i="2" l="1" r="T167"/>
  <c r="R238"/>
  <c i="3" r="T190"/>
  <c r="R344"/>
  <c i="2" r="BK167"/>
  <c r="J167"/>
  <c r="J98"/>
  <c r="BK223"/>
  <c r="J223"/>
  <c r="J100"/>
  <c i="3" r="R190"/>
  <c r="T344"/>
  <c i="4" r="T143"/>
  <c i="2" r="P167"/>
  <c r="P223"/>
  <c i="3" r="BK123"/>
  <c r="J123"/>
  <c r="J98"/>
  <c r="BK297"/>
  <c r="J297"/>
  <c r="J100"/>
  <c i="4" r="BK126"/>
  <c r="BK143"/>
  <c r="J143"/>
  <c r="J100"/>
  <c i="2" r="R122"/>
  <c r="P206"/>
  <c r="T238"/>
  <c i="3" r="P190"/>
  <c r="P344"/>
  <c i="4" r="T126"/>
  <c r="BK159"/>
  <c r="J159"/>
  <c r="J102"/>
  <c r="BK170"/>
  <c r="J170"/>
  <c r="J103"/>
  <c i="2" r="T122"/>
  <c r="T206"/>
  <c r="P238"/>
  <c i="3" r="T123"/>
  <c r="R297"/>
  <c i="4" r="P143"/>
  <c r="P170"/>
  <c i="2" r="BK122"/>
  <c r="J122"/>
  <c r="J97"/>
  <c r="R206"/>
  <c r="T223"/>
  <c i="3" r="BK190"/>
  <c r="J190"/>
  <c r="J99"/>
  <c r="BK344"/>
  <c r="J344"/>
  <c r="J101"/>
  <c i="2" r="R167"/>
  <c r="BK238"/>
  <c r="J238"/>
  <c r="J101"/>
  <c i="3" r="P123"/>
  <c r="T297"/>
  <c i="4" r="R126"/>
  <c r="R159"/>
  <c r="R170"/>
  <c i="2" r="P122"/>
  <c r="P121"/>
  <c i="1" r="AU95"/>
  <c i="2" r="BK206"/>
  <c r="J206"/>
  <c r="J99"/>
  <c r="R223"/>
  <c i="3" r="R123"/>
  <c r="R122"/>
  <c r="R121"/>
  <c r="P297"/>
  <c i="4" r="P126"/>
  <c r="R143"/>
  <c r="P159"/>
  <c r="T170"/>
  <c r="BK156"/>
  <c r="J156"/>
  <c r="J101"/>
  <c r="F92"/>
  <c r="BE131"/>
  <c r="BE177"/>
  <c r="BE129"/>
  <c r="BE141"/>
  <c r="BE152"/>
  <c r="J117"/>
  <c r="BE144"/>
  <c r="BE154"/>
  <c r="BE175"/>
  <c r="BE127"/>
  <c r="BE168"/>
  <c r="BE179"/>
  <c r="E85"/>
  <c r="BE133"/>
  <c r="BE135"/>
  <c r="BE137"/>
  <c r="BE160"/>
  <c r="BE162"/>
  <c r="BE164"/>
  <c r="BE183"/>
  <c r="BE139"/>
  <c r="BE146"/>
  <c r="BE148"/>
  <c r="BE150"/>
  <c r="BE157"/>
  <c r="BE171"/>
  <c r="BE166"/>
  <c r="BE173"/>
  <c r="BE181"/>
  <c i="3" r="BE134"/>
  <c r="BE178"/>
  <c r="BE184"/>
  <c r="BE193"/>
  <c r="BE195"/>
  <c r="BE225"/>
  <c r="BE229"/>
  <c r="BE243"/>
  <c r="BE253"/>
  <c r="BE255"/>
  <c r="BE263"/>
  <c r="BE298"/>
  <c r="BE300"/>
  <c r="BE310"/>
  <c r="BE316"/>
  <c r="BE328"/>
  <c r="BE342"/>
  <c r="BE351"/>
  <c r="BE353"/>
  <c r="J115"/>
  <c r="BE124"/>
  <c r="BE174"/>
  <c r="BE186"/>
  <c r="BE239"/>
  <c r="BE241"/>
  <c r="BE273"/>
  <c r="BE277"/>
  <c r="BE302"/>
  <c r="BE304"/>
  <c r="BE320"/>
  <c r="F118"/>
  <c r="BE130"/>
  <c r="BE132"/>
  <c r="BE140"/>
  <c r="BE152"/>
  <c r="BE162"/>
  <c r="BE176"/>
  <c r="BE188"/>
  <c r="BE223"/>
  <c r="BE235"/>
  <c r="BE265"/>
  <c r="BE271"/>
  <c r="BE279"/>
  <c r="BE281"/>
  <c r="BE283"/>
  <c r="BE285"/>
  <c r="BE324"/>
  <c r="BE336"/>
  <c r="BE347"/>
  <c r="BE136"/>
  <c r="BE138"/>
  <c r="BE142"/>
  <c r="BE154"/>
  <c r="BE158"/>
  <c r="BE199"/>
  <c r="BE201"/>
  <c r="BE209"/>
  <c r="BE213"/>
  <c r="BE215"/>
  <c r="BE227"/>
  <c r="BE251"/>
  <c r="BE257"/>
  <c r="BE259"/>
  <c r="BE291"/>
  <c r="BE293"/>
  <c i="2" r="BK121"/>
  <c r="J121"/>
  <c r="J96"/>
  <c i="3" r="BE128"/>
  <c r="BE156"/>
  <c r="BE164"/>
  <c r="BE166"/>
  <c r="BE168"/>
  <c r="BE180"/>
  <c r="BE182"/>
  <c r="BE191"/>
  <c r="BE205"/>
  <c r="BE211"/>
  <c r="BE221"/>
  <c r="BE237"/>
  <c r="BE287"/>
  <c r="BE295"/>
  <c r="BE312"/>
  <c r="BE340"/>
  <c r="E111"/>
  <c r="BE126"/>
  <c r="BE148"/>
  <c r="BE207"/>
  <c r="BE217"/>
  <c r="BE249"/>
  <c r="BE275"/>
  <c r="BE289"/>
  <c r="BE308"/>
  <c r="BE314"/>
  <c r="BE318"/>
  <c r="BE322"/>
  <c r="BE330"/>
  <c r="BE332"/>
  <c r="BE160"/>
  <c r="BE197"/>
  <c r="BE231"/>
  <c r="BE247"/>
  <c r="BE261"/>
  <c r="BE269"/>
  <c r="BE326"/>
  <c r="BE345"/>
  <c r="BE349"/>
  <c r="BE144"/>
  <c r="BE146"/>
  <c r="BE150"/>
  <c r="BE170"/>
  <c r="BE172"/>
  <c r="BE203"/>
  <c r="BE219"/>
  <c r="BE233"/>
  <c r="BE245"/>
  <c r="BE267"/>
  <c r="BE306"/>
  <c r="BE334"/>
  <c r="BE338"/>
  <c i="2" r="BE131"/>
  <c r="BE147"/>
  <c r="BE213"/>
  <c r="E85"/>
  <c r="J115"/>
  <c r="BE123"/>
  <c r="BE125"/>
  <c r="BE133"/>
  <c r="BE170"/>
  <c r="BE176"/>
  <c r="BE230"/>
  <c r="BE232"/>
  <c r="BE241"/>
  <c r="BE247"/>
  <c r="BE139"/>
  <c r="BE149"/>
  <c r="BE153"/>
  <c r="BE155"/>
  <c r="BE161"/>
  <c r="BE168"/>
  <c r="BE190"/>
  <c r="BE192"/>
  <c r="BE204"/>
  <c r="BE207"/>
  <c r="BE211"/>
  <c r="BE215"/>
  <c r="BE219"/>
  <c r="BE127"/>
  <c r="BE129"/>
  <c r="BE172"/>
  <c r="BE178"/>
  <c r="BE209"/>
  <c r="F118"/>
  <c r="BE135"/>
  <c r="BE137"/>
  <c r="BE141"/>
  <c r="BE143"/>
  <c r="BE157"/>
  <c r="BE165"/>
  <c r="BE184"/>
  <c r="BE186"/>
  <c r="BE194"/>
  <c r="BE196"/>
  <c r="BE217"/>
  <c r="BE226"/>
  <c r="BE228"/>
  <c r="BE234"/>
  <c r="BE236"/>
  <c r="BE239"/>
  <c r="BE243"/>
  <c r="BE245"/>
  <c r="BE249"/>
  <c r="BE251"/>
  <c r="BE151"/>
  <c r="BE174"/>
  <c r="BE180"/>
  <c r="BE198"/>
  <c r="BE200"/>
  <c r="BE224"/>
  <c r="BE145"/>
  <c r="BE159"/>
  <c r="BE188"/>
  <c r="BE202"/>
  <c r="BE163"/>
  <c r="BE182"/>
  <c r="BE221"/>
  <c r="J34"/>
  <c i="1" r="AW95"/>
  <c i="4" r="F37"/>
  <c i="1" r="BD97"/>
  <c i="2" r="F36"/>
  <c i="1" r="BC95"/>
  <c i="4" r="F35"/>
  <c i="1" r="BB97"/>
  <c i="4" r="F36"/>
  <c i="1" r="BC97"/>
  <c i="3" r="J34"/>
  <c i="1" r="AW96"/>
  <c i="3" r="F34"/>
  <c i="1" r="BA96"/>
  <c i="2" r="F34"/>
  <c i="1" r="BA95"/>
  <c i="4" r="F34"/>
  <c i="1" r="BA97"/>
  <c i="4" r="J34"/>
  <c i="1" r="AW97"/>
  <c i="2" r="F37"/>
  <c i="1" r="BD95"/>
  <c i="3" r="F35"/>
  <c i="1" r="BB96"/>
  <c i="2" r="F35"/>
  <c i="1" r="BB95"/>
  <c i="3" r="F36"/>
  <c i="1" r="BC96"/>
  <c i="3" r="F37"/>
  <c i="1" r="BD96"/>
  <c i="2" l="1" r="R121"/>
  <c i="3" r="P122"/>
  <c r="P121"/>
  <c i="1" r="AU96"/>
  <c i="2" r="T121"/>
  <c i="3" r="T122"/>
  <c r="T121"/>
  <c i="4" r="T125"/>
  <c r="T124"/>
  <c r="T123"/>
  <c r="BK125"/>
  <c r="BK124"/>
  <c r="J124"/>
  <c r="J97"/>
  <c r="R125"/>
  <c r="R124"/>
  <c r="R123"/>
  <c r="P125"/>
  <c r="P124"/>
  <c r="P123"/>
  <c i="1" r="AU97"/>
  <c i="3" r="BK122"/>
  <c r="J122"/>
  <c r="J97"/>
  <c i="4" r="J126"/>
  <c r="J99"/>
  <c i="2" r="F33"/>
  <c i="1" r="AZ95"/>
  <c r="BB94"/>
  <c r="W31"/>
  <c i="2" r="J33"/>
  <c i="1" r="AV95"/>
  <c r="AT95"/>
  <c i="3" r="J33"/>
  <c i="1" r="AV96"/>
  <c r="AT96"/>
  <c i="2" r="J30"/>
  <c i="1" r="AG95"/>
  <c i="3" r="F33"/>
  <c i="1" r="AZ96"/>
  <c r="BD94"/>
  <c r="W33"/>
  <c i="4" r="F33"/>
  <c i="1" r="AZ97"/>
  <c r="BC94"/>
  <c r="AY94"/>
  <c r="BA94"/>
  <c r="AW94"/>
  <c r="AK30"/>
  <c i="4" r="J33"/>
  <c i="1" r="AV97"/>
  <c r="AT97"/>
  <c i="3" l="1" r="BK121"/>
  <c r="J121"/>
  <c r="J96"/>
  <c i="4" r="BK123"/>
  <c r="J123"/>
  <c r="J125"/>
  <c r="J98"/>
  <c i="1" r="AN95"/>
  <c i="2" r="J39"/>
  <c i="1" r="AU94"/>
  <c i="4" r="J30"/>
  <c i="1" r="AG97"/>
  <c i="3" r="J30"/>
  <c i="1" r="AG96"/>
  <c r="AN96"/>
  <c r="AX94"/>
  <c r="AZ94"/>
  <c r="W29"/>
  <c r="W32"/>
  <c r="W30"/>
  <c i="4" l="1" r="J39"/>
  <c r="J96"/>
  <c i="3" r="J39"/>
  <c i="1" r="AN97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<sst xmlns="http://schemas.openxmlformats.org/spreadsheetml/2006/main">
  <si>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</si>
  <si>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</si>
  <si>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</si>
  <si>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</si>
  <si>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</si>
  <si>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{2cdb656b-46d4-4c99-a309-91269543e552}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</si>
  <si>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</si>
  <si>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</si>
  <si>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</si>
  <si>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</si>
  <si>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</si>
  <si>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</si>
  <si>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</si>
  <si>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</si>
  <si>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2021_Usti_nad_Labem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</si>
  <si>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</si>
  <si>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</si>
  <si>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zdroje tepla UJEP- Moskevská</t>
  </si>
  <si>
    <t>KSO:</t>
  </si>
  <si>
    <t>CC-CZ:</t>
  </si>
  <si>
    <t>Místo:</t>
  </si>
  <si>
    <t xml:space="preserve"> </t>
  </si>
  <si>
    <t>Datum:</t>
  </si>
  <si>
    <t>25. 3. 2021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</si>
  <si>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</si>
  <si>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</si>
  <si>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</si>
  <si>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</si>
  <si>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</si>
  <si>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</si>
  <si>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</si>
  <si>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</si>
  <si>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</si>
  <si>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</si>
  <si>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</si>
  <si>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</si>
  <si>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</si>
  <si>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</si>
  <si>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</si>
  <si>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</si>
  <si>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</si>
  <si>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</si>
  <si>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</si>
  <si>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</si>
  <si>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</si>
  <si>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</si>
  <si>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</si>
  <si>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</si>
  <si>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</si>
  <si>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</si>
  <si>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</si>
  <si>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</si>
  <si>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</si>
  <si>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</si>
  <si>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</si>
  <si>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</si>
  <si>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</si>
  <si>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</si>
  <si>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</si>
  <si>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</si>
  <si>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</si>
  <si>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</si>
  <si>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</si>
  <si>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</si>
  <si>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</si>
  <si>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</si>
  <si>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</si>
  <si>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</si>
  <si>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</si>
  <si>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</si>
  <si>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</si>
  <si>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</si>
  <si>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</si>
  <si>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</si>
  <si>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</si>
  <si>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</si>
  <si>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</si>
  <si>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</si>
  <si>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</si>
  <si>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Měření a Regulace</t>
  </si>
  <si>
    <t>STA</t>
  </si>
  <si>
    <t>1</t>
  </si>
  <si>
    <t>{b8744541-85bf-4506-84c1-8b4e3642d396}</t>
  </si>
  <si>
    <t>2</t>
  </si>
  <si>
    <t>02</t>
  </si>
  <si>
    <t>Výměníková stanice</t>
  </si>
  <si>
    <t>{5417fbae-69d5-4ecd-8922-d69b37e14f7a}</t>
  </si>
  <si>
    <t>03</t>
  </si>
  <si>
    <t>Vyvážení otopné soustavy</t>
  </si>
  <si>
    <t>{55c102c7-fdbe-4159-9800-7597b4bf8519}</t>
  </si>
  <si>
    <t>KRYCÍ LIST SOUPISU PRACÍ</t>
  </si>
  <si>
    <t>Objekt:</t>
  </si>
  <si>
    <t>01 - Měření a Regulace</t>
  </si>
  <si>
    <t>REKAPITULACE ČLENĚNÍ SOUPISU PRACÍ</t>
  </si>
  <si>
    <t>Kód dílu - Popis</t>
  </si>
  <si>
    <t>Cena celkem [CZK]</t>
  </si>
  <si>
    <t>Náklady ze soupisu prací</t>
  </si>
  <si>
    <t>-1</t>
  </si>
  <si>
    <t>A1 - Rozváděč MaR</t>
  </si>
  <si>
    <t>A2 - Polní instrumentace</t>
  </si>
  <si>
    <t>A3 - Montážní materiál</t>
  </si>
  <si>
    <t>A4 - Montážní a softwarové práce</t>
  </si>
  <si>
    <t>A5 -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</si>
  <si>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</si>
  <si>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</si>
  <si>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</si>
  <si>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</si>
  <si>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</si>
  <si>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</si>
  <si>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</si>
  <si>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</si>
  <si>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</si>
  <si>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</si>
  <si>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</si>
  <si>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</si>
  <si>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</si>
  <si>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A1</t>
  </si>
  <si>
    <t>Rozváděč MaR</t>
  </si>
  <si>
    <t>ROZPOCET</t>
  </si>
  <si>
    <t>M</t>
  </si>
  <si>
    <t>357131.R</t>
  </si>
  <si>
    <t>Rozváděčová skříň OCEP s montážním panelem (1000x800x260mmm)</t>
  </si>
  <si>
    <t>kpl</t>
  </si>
  <si>
    <t>8</t>
  </si>
  <si>
    <t>4</t>
  </si>
  <si>
    <t>1052641899</t>
  </si>
  <si>
    <t>PP</t>
  </si>
  <si>
    <t>405160.R</t>
  </si>
  <si>
    <t>Řídící systém 8DI, 8DO, 8AI, 4AO, RS232, RS485, Ethernet, webserver</t>
  </si>
  <si>
    <t>ks</t>
  </si>
  <si>
    <t>175248038</t>
  </si>
  <si>
    <t>3</t>
  </si>
  <si>
    <t>450161.R</t>
  </si>
  <si>
    <t>Průmyslový, grafický TFT terminál, 800x480 bodů, 7"", dotyk., 2x RS485, Ethernet, SD, webserver, GSM modul</t>
  </si>
  <si>
    <t>779982838</t>
  </si>
  <si>
    <t>450162.R</t>
  </si>
  <si>
    <t>Rozšiřující modul 2AI, 2DO, RS485</t>
  </si>
  <si>
    <t>-2126365511</t>
  </si>
  <si>
    <t>5</t>
  </si>
  <si>
    <t>450163.R</t>
  </si>
  <si>
    <t xml:space="preserve">Převodník ARION na MP-Bus_x000d_
</t>
  </si>
  <si>
    <t>1026015501</t>
  </si>
  <si>
    <t xml:space="preserve">Převodník ARION na MP-Bus
</t>
  </si>
  <si>
    <t>6</t>
  </si>
  <si>
    <t>356912.R</t>
  </si>
  <si>
    <t>Napájecí zdroj 24VDC, 5A</t>
  </si>
  <si>
    <t>1961248279</t>
  </si>
  <si>
    <t>7</t>
  </si>
  <si>
    <t>358895.R</t>
  </si>
  <si>
    <t>Přepěťová ochrana s vf filtrem, SPD typ 3, 6 kA</t>
  </si>
  <si>
    <t>-364020404</t>
  </si>
  <si>
    <t>358896.R</t>
  </si>
  <si>
    <t>Přepěťová ochrana B+C, 12,5 kA, 3+1</t>
  </si>
  <si>
    <t>1861564737</t>
  </si>
  <si>
    <t>9</t>
  </si>
  <si>
    <t>358226.R</t>
  </si>
  <si>
    <t>Motorový spínač s ochranou 1,0-1,6A 3P</t>
  </si>
  <si>
    <t>-1865170826</t>
  </si>
  <si>
    <t>10</t>
  </si>
  <si>
    <t>35822107</t>
  </si>
  <si>
    <t>jistič 1pólový-charakteristika B 6A</t>
  </si>
  <si>
    <t>kus</t>
  </si>
  <si>
    <t>-1284254403</t>
  </si>
  <si>
    <t>11</t>
  </si>
  <si>
    <t>35822109</t>
  </si>
  <si>
    <t>jistič 1pólový-charakteristika B 10A</t>
  </si>
  <si>
    <t>-759855234</t>
  </si>
  <si>
    <t>12</t>
  </si>
  <si>
    <t>345552.R</t>
  </si>
  <si>
    <t>Zásuvka ČSN, 16A, 250V AC, na lištu DIN</t>
  </si>
  <si>
    <t>368921323</t>
  </si>
  <si>
    <t>13</t>
  </si>
  <si>
    <t>358229.R</t>
  </si>
  <si>
    <t>Vypínač 20A, 3pólový, montáž na panel</t>
  </si>
  <si>
    <t>1296299818</t>
  </si>
  <si>
    <t>14</t>
  </si>
  <si>
    <t>358219.R</t>
  </si>
  <si>
    <t>Mikro-stykač 3Z+1Z, 2,2kW, 5A, 230VAC + adaptér</t>
  </si>
  <si>
    <t>1148338499</t>
  </si>
  <si>
    <t>345149.R</t>
  </si>
  <si>
    <t>Ovladač I-0-II</t>
  </si>
  <si>
    <t>-2106683075</t>
  </si>
  <si>
    <t>16</t>
  </si>
  <si>
    <t>345150.R</t>
  </si>
  <si>
    <t>Signálka LED 24V DC, Bílá</t>
  </si>
  <si>
    <t>-1806642057</t>
  </si>
  <si>
    <t>17</t>
  </si>
  <si>
    <t>345151.R</t>
  </si>
  <si>
    <t>Signálka LED 24V DC, Červená</t>
  </si>
  <si>
    <t>-1027621185</t>
  </si>
  <si>
    <t>18</t>
  </si>
  <si>
    <t>358353.R</t>
  </si>
  <si>
    <t>Průmyslový pětiportový switch na lištu DIN, napájení 24VDC</t>
  </si>
  <si>
    <t>1474792223</t>
  </si>
  <si>
    <t>19</t>
  </si>
  <si>
    <t>358352.R</t>
  </si>
  <si>
    <t>Pomocné relé 4P, 24VDC</t>
  </si>
  <si>
    <t>300648180</t>
  </si>
  <si>
    <t>20</t>
  </si>
  <si>
    <t>358351.R</t>
  </si>
  <si>
    <t>Výkonové relé 10A, AC3, s aretací, 1P, 24VDC, 15mA</t>
  </si>
  <si>
    <t>1455460367</t>
  </si>
  <si>
    <t>358350.R</t>
  </si>
  <si>
    <t>Pomocné relé 2P, 24VDC</t>
  </si>
  <si>
    <t>-1661539902</t>
  </si>
  <si>
    <t>22</t>
  </si>
  <si>
    <t>343818.R</t>
  </si>
  <si>
    <t>Ostatní pomocný materiál</t>
  </si>
  <si>
    <t>-1631857205</t>
  </si>
  <si>
    <t>A2</t>
  </si>
  <si>
    <t>Polní instrumentace</t>
  </si>
  <si>
    <t>23</t>
  </si>
  <si>
    <t>422105.R</t>
  </si>
  <si>
    <t>Regulační ventil reverzní, Kv=10m3/h, DN32, PN16, s děrovanou kuželkou, sedlo- KOV- PTFE, vč. pohonu 24VDC, 0-10VDC</t>
  </si>
  <si>
    <t>367506561</t>
  </si>
  <si>
    <t>24</t>
  </si>
  <si>
    <t>422112.R</t>
  </si>
  <si>
    <t>Motýlová klapka mezipřírubová, DN80, PN16</t>
  </si>
  <si>
    <t>1119715768</t>
  </si>
  <si>
    <t>25</t>
  </si>
  <si>
    <t>422153.R</t>
  </si>
  <si>
    <t>Třícestný směšovací ventil, Kv=10m3/h</t>
  </si>
  <si>
    <t>2116998757</t>
  </si>
  <si>
    <t>26</t>
  </si>
  <si>
    <t>422154.R</t>
  </si>
  <si>
    <t>Třícestný směšovací ventil, Kv=6,3m3/h</t>
  </si>
  <si>
    <t>-1623946314</t>
  </si>
  <si>
    <t>27</t>
  </si>
  <si>
    <t>422155.R</t>
  </si>
  <si>
    <t>Třícestný směšovací ventil, Kv=16m3/h</t>
  </si>
  <si>
    <t>-746452228</t>
  </si>
  <si>
    <t>28</t>
  </si>
  <si>
    <t>551288.R</t>
  </si>
  <si>
    <t>Pohon motýlové klapky, 40Nm, ovládání MP-BUS</t>
  </si>
  <si>
    <t>-1694468726</t>
  </si>
  <si>
    <t>29</t>
  </si>
  <si>
    <t>551289.R</t>
  </si>
  <si>
    <t>Pohon RV, 24VDC, MP-BUS</t>
  </si>
  <si>
    <t>640530029</t>
  </si>
  <si>
    <t>30</t>
  </si>
  <si>
    <t>388221.R</t>
  </si>
  <si>
    <t>Hydrostatický snímač hladiny, 0÷1 m v.sl. ~ 4÷20mA</t>
  </si>
  <si>
    <t>940819549</t>
  </si>
  <si>
    <t>31</t>
  </si>
  <si>
    <t>388222.R</t>
  </si>
  <si>
    <t xml:space="preserve">Snímač tlaku,  0÷1MPa; 4÷20mA; připojení M20×1,5</t>
  </si>
  <si>
    <t>1769175603</t>
  </si>
  <si>
    <t>32</t>
  </si>
  <si>
    <t>388223.R</t>
  </si>
  <si>
    <t>Snímač tlaku, 0÷600 kPa; 4÷20mA; připojení M20×1,5</t>
  </si>
  <si>
    <t>524631495</t>
  </si>
  <si>
    <t>33</t>
  </si>
  <si>
    <t>286163.R</t>
  </si>
  <si>
    <t>Elektronický termostat prostorový, 24VDC</t>
  </si>
  <si>
    <t>-1291174507</t>
  </si>
  <si>
    <t>34</t>
  </si>
  <si>
    <t>286164.R</t>
  </si>
  <si>
    <t>Elektronický termostat do jímky 100 mm, 24VDC</t>
  </si>
  <si>
    <t>177911996</t>
  </si>
  <si>
    <t>35</t>
  </si>
  <si>
    <t>405112.R</t>
  </si>
  <si>
    <t>Snímač teploty interiérový, Ni1000/6180</t>
  </si>
  <si>
    <t>-1222496129</t>
  </si>
  <si>
    <t>36</t>
  </si>
  <si>
    <t>405113.R</t>
  </si>
  <si>
    <t>Snímač teploty do jímky 150mm, Ni1000/6180</t>
  </si>
  <si>
    <t>-496458352</t>
  </si>
  <si>
    <t>37</t>
  </si>
  <si>
    <t>405114.R</t>
  </si>
  <si>
    <t>Snímač teploty do jímky 50mm, Ni1000/6181</t>
  </si>
  <si>
    <t>-1078475273</t>
  </si>
  <si>
    <t>38</t>
  </si>
  <si>
    <t>405115.R</t>
  </si>
  <si>
    <t>Snímač teploty příložný, Ni1000/6182</t>
  </si>
  <si>
    <t>2099868247</t>
  </si>
  <si>
    <t>39</t>
  </si>
  <si>
    <t>405116.R</t>
  </si>
  <si>
    <t>Snímač teploty prostorový, Ni1000/6183</t>
  </si>
  <si>
    <t>1130214138</t>
  </si>
  <si>
    <t>40</t>
  </si>
  <si>
    <t>358260.R</t>
  </si>
  <si>
    <t>Hladinové relé 24VDC + elektrodová sonda zaplavení</t>
  </si>
  <si>
    <t>-1822606032</t>
  </si>
  <si>
    <t>41</t>
  </si>
  <si>
    <t>343819.R</t>
  </si>
  <si>
    <t>Ostatní materiál (kondenzační smyčky, jímky, návarky, šrouby, apod.)</t>
  </si>
  <si>
    <t>2108636081</t>
  </si>
  <si>
    <t>A3</t>
  </si>
  <si>
    <t>Montážní materiál</t>
  </si>
  <si>
    <t>42</t>
  </si>
  <si>
    <t>345350.R</t>
  </si>
  <si>
    <t>Ovladač stiskací s aretací a hřibovitým tlačítkem ve skříni, barva červená</t>
  </si>
  <si>
    <t>-284353786</t>
  </si>
  <si>
    <t>43</t>
  </si>
  <si>
    <t>345714.R</t>
  </si>
  <si>
    <t>Rozbočovací krabice vč. lišty DIN a svorek</t>
  </si>
  <si>
    <t>249214997</t>
  </si>
  <si>
    <t>44</t>
  </si>
  <si>
    <t>341110.R</t>
  </si>
  <si>
    <t>Kabel NN dvou- a třížílový Cu s plastovou izolací do 2,5 mm2</t>
  </si>
  <si>
    <t>m</t>
  </si>
  <si>
    <t>-1877894891</t>
  </si>
  <si>
    <t>45</t>
  </si>
  <si>
    <t>341131.R</t>
  </si>
  <si>
    <t>Průmyslové ovládací kabely s plným jádrem</t>
  </si>
  <si>
    <t>392106309</t>
  </si>
  <si>
    <t>46</t>
  </si>
  <si>
    <t>341410.R</t>
  </si>
  <si>
    <t>Kabel NN nebo vodič jednožilový Cu s plastovou izolací do 2,5 mm2</t>
  </si>
  <si>
    <t>-563844755</t>
  </si>
  <si>
    <t>47</t>
  </si>
  <si>
    <t>345754.R</t>
  </si>
  <si>
    <t>Kabelový rošt/lávka nosný, žárově zinkovaný, vč. příslušenství</t>
  </si>
  <si>
    <t>223787224</t>
  </si>
  <si>
    <t>48</t>
  </si>
  <si>
    <t>345710.R</t>
  </si>
  <si>
    <t>Elektroinstalační trubka plastová, včetně příslušenství, DN průměru do 25mm</t>
  </si>
  <si>
    <t>1023778602</t>
  </si>
  <si>
    <t>49</t>
  </si>
  <si>
    <t>343820.R</t>
  </si>
  <si>
    <t>Ostatní podružný materiál, drobný materiál (krabice, šrouby, hmoždinky, pom.konzoly apod...)</t>
  </si>
  <si>
    <t>-1931375779</t>
  </si>
  <si>
    <t>A4</t>
  </si>
  <si>
    <t>Montážní a softwarové práce</t>
  </si>
  <si>
    <t>50</t>
  </si>
  <si>
    <t>K</t>
  </si>
  <si>
    <t>580507.R</t>
  </si>
  <si>
    <t>Uvedení do provozu</t>
  </si>
  <si>
    <t>-1724588886</t>
  </si>
  <si>
    <t>51</t>
  </si>
  <si>
    <t>740000.R</t>
  </si>
  <si>
    <t>Montáž systému MaR- polní instrumentace</t>
  </si>
  <si>
    <t>-309598501</t>
  </si>
  <si>
    <t>52</t>
  </si>
  <si>
    <t>741000.R</t>
  </si>
  <si>
    <t>Montáž systému MaR- kabelové trasy, kabely, ostatní</t>
  </si>
  <si>
    <t>-1403959439</t>
  </si>
  <si>
    <t>53</t>
  </si>
  <si>
    <t>741210.R</t>
  </si>
  <si>
    <t>Výroba a montáž rozváděče</t>
  </si>
  <si>
    <t>642063975</t>
  </si>
  <si>
    <t>54</t>
  </si>
  <si>
    <t>742249.R</t>
  </si>
  <si>
    <t>Aplikační SW pro PLC</t>
  </si>
  <si>
    <t>-2102676757</t>
  </si>
  <si>
    <t>55</t>
  </si>
  <si>
    <t>742250.R</t>
  </si>
  <si>
    <t>Vizualizační SW, tvorba softwaru v rozsahu projektu</t>
  </si>
  <si>
    <t>-92654026</t>
  </si>
  <si>
    <t>Programové vybavení a vizualizace, tvorba softwaru v rozsahu projektu</t>
  </si>
  <si>
    <t>56</t>
  </si>
  <si>
    <t>742251.R</t>
  </si>
  <si>
    <t>Vizualizační SW- licence SCADA ( Neomezená velikost aplikace, instalace na diskové pole UJEP, 5 uživatelů, ovladače- externí objekty, Modbus, M-BUS, aktualizace a technická podpora)</t>
  </si>
  <si>
    <t>-445839537</t>
  </si>
  <si>
    <t>A5</t>
  </si>
  <si>
    <t>Ostatní</t>
  </si>
  <si>
    <t>57</t>
  </si>
  <si>
    <t>013294000</t>
  </si>
  <si>
    <t>Dokumentace zhotovitele a skutečného stavu</t>
  </si>
  <si>
    <t>-1513620581</t>
  </si>
  <si>
    <t>58</t>
  </si>
  <si>
    <t>023002000</t>
  </si>
  <si>
    <t>Stavební přípomoce</t>
  </si>
  <si>
    <t>-472337263</t>
  </si>
  <si>
    <t>59</t>
  </si>
  <si>
    <t>043194000</t>
  </si>
  <si>
    <t>Komplexní zkoušky, technické zkoušky provozu a funkčnosti díla</t>
  </si>
  <si>
    <t>-1086067240</t>
  </si>
  <si>
    <t>60</t>
  </si>
  <si>
    <t>091003000</t>
  </si>
  <si>
    <t>Ostatní náklady</t>
  </si>
  <si>
    <t>-422762511</t>
  </si>
  <si>
    <t>61</t>
  </si>
  <si>
    <t>092203000</t>
  </si>
  <si>
    <t>Zaškolení obsluhy</t>
  </si>
  <si>
    <t>-1934549177</t>
  </si>
  <si>
    <t>62</t>
  </si>
  <si>
    <t>094103000</t>
  </si>
  <si>
    <t>Odvoz a likvidace odpadu</t>
  </si>
  <si>
    <t>-1693745514</t>
  </si>
  <si>
    <t>63</t>
  </si>
  <si>
    <t>741810003</t>
  </si>
  <si>
    <t>Celková prohlídka elektrického rozvodu a zařízení do 1 milionu Kč</t>
  </si>
  <si>
    <t>-22227383</t>
  </si>
  <si>
    <t>02 - Výměníková stanice</t>
  </si>
  <si>
    <t>PSV - Práce a dodávky PSV</t>
  </si>
  <si>
    <t xml:space="preserve">    732 - Ústřední vytápění - strojovny</t>
  </si>
  <si>
    <t xml:space="preserve">    734 - Ústřední vytápění - armatury</t>
  </si>
  <si>
    <t xml:space="preserve">    733 - Ústřední vytápění - rozvodné potrubí</t>
  </si>
  <si>
    <t>OST - Ostatní</t>
  </si>
  <si>
    <t>PSV</t>
  </si>
  <si>
    <t>Práce a dodávky PSV</t>
  </si>
  <si>
    <t>732</t>
  </si>
  <si>
    <t>Ústřední vytápění - strojovny</t>
  </si>
  <si>
    <t>42611.R0</t>
  </si>
  <si>
    <t>Čerpadlo oběhové DN 32 výtlak 25 kPa průtok 4,43 m3/h.</t>
  </si>
  <si>
    <t>soubor</t>
  </si>
  <si>
    <t>-1911735638</t>
  </si>
  <si>
    <t>42611.R1</t>
  </si>
  <si>
    <t>Čerpadlo oběhové DN 32 výtlak 20 kPa průtok 4,53 m3/h.</t>
  </si>
  <si>
    <t>-2043155966</t>
  </si>
  <si>
    <t>42611.R2</t>
  </si>
  <si>
    <t xml:space="preserve">Čerpadlo oběhové DN 32  ýtlak 28 kPa průtok 1,56 m3/h. </t>
  </si>
  <si>
    <t>-1106126009</t>
  </si>
  <si>
    <t>42611.R3</t>
  </si>
  <si>
    <t xml:space="preserve">čerpadlo oběhové DN 25 výtlak 50 kpa průtok 2,7m3/h. </t>
  </si>
  <si>
    <t>1453746937</t>
  </si>
  <si>
    <t>42611.R4</t>
  </si>
  <si>
    <t xml:space="preserve">čerpadlo závitové DN 25 cirkulační pro TUV výtlak 22 kPa průtok 1,8 m3/h nerezové </t>
  </si>
  <si>
    <t>514627291</t>
  </si>
  <si>
    <t>42611.R5</t>
  </si>
  <si>
    <t>Kondenzační vysokotlaké čerpadlo DN 25 výtlak 165 kPa průtok 0,7 m3/h.</t>
  </si>
  <si>
    <t>-1878247021</t>
  </si>
  <si>
    <t>48487.R0</t>
  </si>
  <si>
    <t>Kondenzační nádrž ocelová 1m2 s nátěrem Antikon (1000x1000x1000 mm)</t>
  </si>
  <si>
    <t>-1108175939</t>
  </si>
  <si>
    <t>10231.R0</t>
  </si>
  <si>
    <t xml:space="preserve">Kalník DN 80  (viz. výkres ÚT-8)</t>
  </si>
  <si>
    <t>469737197</t>
  </si>
  <si>
    <t>48487.R2</t>
  </si>
  <si>
    <t xml:space="preserve">Rozdělovač přírubový  DN 200 (viz. výkres ÚT-8)</t>
  </si>
  <si>
    <t>1413721147</t>
  </si>
  <si>
    <t>48487.R1</t>
  </si>
  <si>
    <t xml:space="preserve">Sběrač přírubový  DN 200 (viz. výkres ÚT-8)</t>
  </si>
  <si>
    <t>-2038088960</t>
  </si>
  <si>
    <t>85921.R0</t>
  </si>
  <si>
    <t>Izolace R+S</t>
  </si>
  <si>
    <t>613342345</t>
  </si>
  <si>
    <t>55118.R0</t>
  </si>
  <si>
    <t>oddělovač potrubní závitový PN 10 T 65 °C mosaz 1" s integrovaným filtrem a impulzním vodoměrem</t>
  </si>
  <si>
    <t>1004471401</t>
  </si>
  <si>
    <t>48467183</t>
  </si>
  <si>
    <t>jednotka řídící pro expanzní automat PN 1 s 1 čerpadlem 2-1/95</t>
  </si>
  <si>
    <t>-4925442</t>
  </si>
  <si>
    <t>43633.R0</t>
  </si>
  <si>
    <t>Úpravna vody pro doplnování topného systému</t>
  </si>
  <si>
    <t>678751205</t>
  </si>
  <si>
    <t>38822.R0</t>
  </si>
  <si>
    <t>Kompaktní měřič tepla Qp 3,5 m3/h</t>
  </si>
  <si>
    <t>-26323033</t>
  </si>
  <si>
    <t>38821470</t>
  </si>
  <si>
    <t>vodoměr bytový na teplou vodu vícevtokový mokroběžný G 3/4"x190mm Qn 2,5</t>
  </si>
  <si>
    <t>716792161</t>
  </si>
  <si>
    <t>48466526</t>
  </si>
  <si>
    <t>nádoba expanzní tlaková s membránou objem 400L PN 1</t>
  </si>
  <si>
    <t>333739915</t>
  </si>
  <si>
    <t>48441.R0</t>
  </si>
  <si>
    <t>Trubkový nerezový výměník typu pára-voda teplosměnné plochy 4,9 m2.</t>
  </si>
  <si>
    <t>1821807954</t>
  </si>
  <si>
    <t>48441.R1</t>
  </si>
  <si>
    <t>Izolace výměníku tepla</t>
  </si>
  <si>
    <t>1295517770</t>
  </si>
  <si>
    <t>48441.R2</t>
  </si>
  <si>
    <t>Podpěry pro výměníky typu JAD</t>
  </si>
  <si>
    <t>-1305684189</t>
  </si>
  <si>
    <t>48441147</t>
  </si>
  <si>
    <t>Ohřívač teplé vody objem 300 litrů</t>
  </si>
  <si>
    <t>1572261339</t>
  </si>
  <si>
    <t>48466574</t>
  </si>
  <si>
    <t>nádoba expanzní tlaková s membránou pro pitnou vodu objem 25L PN 1</t>
  </si>
  <si>
    <t>439971116</t>
  </si>
  <si>
    <t>732229.R0</t>
  </si>
  <si>
    <t xml:space="preserve">Montáž výměníku tepla </t>
  </si>
  <si>
    <t>510858825</t>
  </si>
  <si>
    <t>732219345</t>
  </si>
  <si>
    <t>Montáž ohříváku vody stojatého PN 1,6/1,0 o obsahu 1000 litrů</t>
  </si>
  <si>
    <t>-777938075</t>
  </si>
  <si>
    <t>732294.R0</t>
  </si>
  <si>
    <t>Montáž elektrické topné jednotky vestavné přírubové o výkonu 3,8 kW</t>
  </si>
  <si>
    <t>-213308522</t>
  </si>
  <si>
    <t>724239.R0</t>
  </si>
  <si>
    <t>Montáž tlakové nádoby o obsahu 25 litrů</t>
  </si>
  <si>
    <t>-93625179</t>
  </si>
  <si>
    <t>734239.R1</t>
  </si>
  <si>
    <t>Montáž tlakové nádoby o obsahu 400 litrů</t>
  </si>
  <si>
    <t>2135650505</t>
  </si>
  <si>
    <t>732429212</t>
  </si>
  <si>
    <t>Montáž čerpadla oběhového mokroběžného závitového DN 25</t>
  </si>
  <si>
    <t>-1753737796</t>
  </si>
  <si>
    <t>732429215</t>
  </si>
  <si>
    <t>Montáž čerpadla oběhového mokroběžného závitového DN 32</t>
  </si>
  <si>
    <t>-1101927784</t>
  </si>
  <si>
    <t>732113.R0</t>
  </si>
  <si>
    <t>Montáž Kalníku DN 80</t>
  </si>
  <si>
    <t>1095495954</t>
  </si>
  <si>
    <t>724319.R0</t>
  </si>
  <si>
    <t>Montáž kondenzátní nádrže o objemu 1000 litrů ostatní typ</t>
  </si>
  <si>
    <t>1778389646</t>
  </si>
  <si>
    <t>732111.R0</t>
  </si>
  <si>
    <t>Montáž rozdělovače / sběrače</t>
  </si>
  <si>
    <t>301056246</t>
  </si>
  <si>
    <t>733121.R01</t>
  </si>
  <si>
    <t>Úprava přívodního potrubí páry</t>
  </si>
  <si>
    <t>-422516301</t>
  </si>
  <si>
    <t>734</t>
  </si>
  <si>
    <t>Ústřední vytápění - armatury</t>
  </si>
  <si>
    <t>42210700</t>
  </si>
  <si>
    <t>ventil uzavírací přímý s ručním kolem V30 111 616.49 DN 15x130mm</t>
  </si>
  <si>
    <t>-266166925</t>
  </si>
  <si>
    <t>42210.R0</t>
  </si>
  <si>
    <t>ventil uzavírací přímý s ručním kolem V30 111 616.49 DN 20</t>
  </si>
  <si>
    <t>222854712</t>
  </si>
  <si>
    <t>42210706</t>
  </si>
  <si>
    <t>ventil uzavírací přímý s ručním kolem V30 111 616.49 DN 25x160mm</t>
  </si>
  <si>
    <t>784559095</t>
  </si>
  <si>
    <t>42210712</t>
  </si>
  <si>
    <t>ventil uzavírací přímý s ručním kolem V30 111 616.49 DN 40x200mm</t>
  </si>
  <si>
    <t>-1286128609</t>
  </si>
  <si>
    <t>42214700</t>
  </si>
  <si>
    <t>ventil uzavírací přímý s ručním kolem V30 111 616.49 DN 50x230mm</t>
  </si>
  <si>
    <t>-1794617684</t>
  </si>
  <si>
    <t>42214703</t>
  </si>
  <si>
    <t>ventil uzavírací přímý s ručním kolem V30 111 616.49 DN 65x290mm</t>
  </si>
  <si>
    <t>1885775735</t>
  </si>
  <si>
    <t>42214706</t>
  </si>
  <si>
    <t>ventil uzavírací přímý s ručním kolem V30 111 616.49 DN 80x310mm</t>
  </si>
  <si>
    <t>1245841000</t>
  </si>
  <si>
    <t>42261824</t>
  </si>
  <si>
    <t>filtr s výměnnou vložkou příruba DN 65</t>
  </si>
  <si>
    <t>-1880441435</t>
  </si>
  <si>
    <t>42261662</t>
  </si>
  <si>
    <t>filtr s výměnnou vložkou PN40 DN 25</t>
  </si>
  <si>
    <t>-449306252</t>
  </si>
  <si>
    <t>55129494</t>
  </si>
  <si>
    <t>filtr 2x vnitřní závit PN16 T 130°C 1"</t>
  </si>
  <si>
    <t>2064250726</t>
  </si>
  <si>
    <t>55129498</t>
  </si>
  <si>
    <t>filtr 2x vnitřní závit PN16 T 130°C 1"1/2</t>
  </si>
  <si>
    <t>-2145371842</t>
  </si>
  <si>
    <t>55129500</t>
  </si>
  <si>
    <t>filtr 2x vnitřní závit PN16 T 130°C 2"</t>
  </si>
  <si>
    <t>998615964</t>
  </si>
  <si>
    <t>55128.R00</t>
  </si>
  <si>
    <t>průtočná armatura pro exp.nádobu - 3/4"</t>
  </si>
  <si>
    <t>1575937724</t>
  </si>
  <si>
    <t>48466560</t>
  </si>
  <si>
    <t>armatura uzavírací kulový kohout se zajištěním 1"</t>
  </si>
  <si>
    <t>1306437228</t>
  </si>
  <si>
    <t>55128.R01</t>
  </si>
  <si>
    <t>ventil vyvažovací přímý 1"</t>
  </si>
  <si>
    <t>-69391956</t>
  </si>
  <si>
    <t>55128.R02</t>
  </si>
  <si>
    <t>ventil vyvažovací přímý 6/4"</t>
  </si>
  <si>
    <t>-1839972997</t>
  </si>
  <si>
    <t>55128.R03</t>
  </si>
  <si>
    <t>ventil vyvažovací přímý 2"</t>
  </si>
  <si>
    <t>1369440860</t>
  </si>
  <si>
    <t>55121199</t>
  </si>
  <si>
    <t>závitový zpětný ventil 1"</t>
  </si>
  <si>
    <t>1956057693</t>
  </si>
  <si>
    <t>55121201</t>
  </si>
  <si>
    <t>závitový zpětný ventil 1"1/2</t>
  </si>
  <si>
    <t>1519024713</t>
  </si>
  <si>
    <t>55121202</t>
  </si>
  <si>
    <t>závitový zpětný ventil 2"</t>
  </si>
  <si>
    <t>350293438</t>
  </si>
  <si>
    <t>42211646</t>
  </si>
  <si>
    <t>ventil zpětný přímý samočinný Z15 117 540 DN 25x160mm</t>
  </si>
  <si>
    <t>1214343415</t>
  </si>
  <si>
    <t>42234500</t>
  </si>
  <si>
    <t>kohout tlakoměrový s čepem a nátrubkový pro PN25 s připojením M20x1,5mm</t>
  </si>
  <si>
    <t>-52824295</t>
  </si>
  <si>
    <t>55128036</t>
  </si>
  <si>
    <t>tlakoměr radiální D 63mm spodní napojení 1/4"M tlak 0-16bar</t>
  </si>
  <si>
    <t>-334922830</t>
  </si>
  <si>
    <t>55128034</t>
  </si>
  <si>
    <t>tlakoměr radiální D 60mm zadní napojení 1/4" MR 63,0-6bar</t>
  </si>
  <si>
    <t>1442247708</t>
  </si>
  <si>
    <t>55128018</t>
  </si>
  <si>
    <t>teploměr axiální 0-120°C zadní napojení 1/2" s jímkou D 80/dl 50mm</t>
  </si>
  <si>
    <t>-2108528273</t>
  </si>
  <si>
    <t>55121289</t>
  </si>
  <si>
    <t>ventil automatický odvzdušňovací svislý zpětný ventil T 120°C mosaz 1/2"</t>
  </si>
  <si>
    <t>-1659090860</t>
  </si>
  <si>
    <t>55114144</t>
  </si>
  <si>
    <t>kohout kulový PN 42 T 185°C plnoprůtokový nikl páčka 1/2" červený</t>
  </si>
  <si>
    <t>-1547009630</t>
  </si>
  <si>
    <t>55114146</t>
  </si>
  <si>
    <t>kohout kulový PN 42 T 185°C plnoprůtokový nikl páčka 3/4" červený</t>
  </si>
  <si>
    <t>-501285928</t>
  </si>
  <si>
    <t>55114148</t>
  </si>
  <si>
    <t>kohout kulový PN 35 T 185°C plnoprůtokový nikl páčka 1" červený</t>
  </si>
  <si>
    <t>-1593203033</t>
  </si>
  <si>
    <t>55124389</t>
  </si>
  <si>
    <t>kohout vypouštěcí kulový s hadicovou vývodkou a zátkou PN 10 T 110°C 1/2"</t>
  </si>
  <si>
    <t>1876658770</t>
  </si>
  <si>
    <t>64</t>
  </si>
  <si>
    <t>55121.R00</t>
  </si>
  <si>
    <t xml:space="preserve">ventil pojistný 1"1/4  5 bar</t>
  </si>
  <si>
    <t>-478439039</t>
  </si>
  <si>
    <t>65</t>
  </si>
  <si>
    <t>55121.R01</t>
  </si>
  <si>
    <t xml:space="preserve">ventil pojistný 3/4" - 1",  8 bar</t>
  </si>
  <si>
    <t>1240018139</t>
  </si>
  <si>
    <t>66</t>
  </si>
  <si>
    <t>55121.R02</t>
  </si>
  <si>
    <t>ventil pojistný 3/4" - 1", 10 bar</t>
  </si>
  <si>
    <t>613125412</t>
  </si>
  <si>
    <t>67</t>
  </si>
  <si>
    <t>55120.R00</t>
  </si>
  <si>
    <t>Přerušovač vakua</t>
  </si>
  <si>
    <t>-570867043</t>
  </si>
  <si>
    <t>68</t>
  </si>
  <si>
    <t>55120.R01</t>
  </si>
  <si>
    <t>Difuzor DN 15</t>
  </si>
  <si>
    <t>717837993</t>
  </si>
  <si>
    <t>69</t>
  </si>
  <si>
    <t>55344.R00</t>
  </si>
  <si>
    <t>Odvaděč kondenzátu plovákový s odvzdušňovací kapslí, odváděcí schopnost min. 400 kg/h, DN 25</t>
  </si>
  <si>
    <t>1902210730</t>
  </si>
  <si>
    <t>70</t>
  </si>
  <si>
    <t>55344.R01</t>
  </si>
  <si>
    <t>Odvaděč kondenzátu termický kapslový přírubový se zpětnou klapkou DN 15</t>
  </si>
  <si>
    <t>-902659490</t>
  </si>
  <si>
    <t>71</t>
  </si>
  <si>
    <t>734494213</t>
  </si>
  <si>
    <t>Návarek s trubkovým závitem G 1/2</t>
  </si>
  <si>
    <t>994472027</t>
  </si>
  <si>
    <t>72</t>
  </si>
  <si>
    <t>734109211</t>
  </si>
  <si>
    <t>Montáž armatury přírubové se dvěma přírubami PN 16 DN 15</t>
  </si>
  <si>
    <t>-122520476</t>
  </si>
  <si>
    <t>73</t>
  </si>
  <si>
    <t>734109212</t>
  </si>
  <si>
    <t>Montáž armatury přírubové se dvěma přírubami PN 16 DN 25</t>
  </si>
  <si>
    <t>-352555202</t>
  </si>
  <si>
    <t>74</t>
  </si>
  <si>
    <t>734109213</t>
  </si>
  <si>
    <t>Montáž armatury přírubové se dvěma přírubami PN 16 DN 40</t>
  </si>
  <si>
    <t>171804740</t>
  </si>
  <si>
    <t>75</t>
  </si>
  <si>
    <t>734109214</t>
  </si>
  <si>
    <t>Montáž armatury přírubové se dvěma přírubami PN 16 DN 50</t>
  </si>
  <si>
    <t>1931551539</t>
  </si>
  <si>
    <t>76</t>
  </si>
  <si>
    <t>734109215</t>
  </si>
  <si>
    <t>Montáž armatury přírubové se dvěma přírubami PN 16 DN 65</t>
  </si>
  <si>
    <t>-955695159</t>
  </si>
  <si>
    <t>77</t>
  </si>
  <si>
    <t>734109216</t>
  </si>
  <si>
    <t>Montáž armatury přírubové se dvěma přírubami PN 16 DN 80</t>
  </si>
  <si>
    <t>-1954821053</t>
  </si>
  <si>
    <t>78</t>
  </si>
  <si>
    <t>734209101</t>
  </si>
  <si>
    <t>Montáž armatury závitové s jedním závitem G 1/4</t>
  </si>
  <si>
    <t>1659397897</t>
  </si>
  <si>
    <t>79</t>
  </si>
  <si>
    <t>734209103</t>
  </si>
  <si>
    <t>Montáž armatury závitové s jedním závitem G 1/2</t>
  </si>
  <si>
    <t>-473998954</t>
  </si>
  <si>
    <t>80</t>
  </si>
  <si>
    <t>734209113</t>
  </si>
  <si>
    <t>Montáž armatury závitové s dvěma závity G 1/2</t>
  </si>
  <si>
    <t>1143816780</t>
  </si>
  <si>
    <t>81</t>
  </si>
  <si>
    <t>734209114</t>
  </si>
  <si>
    <t>Montáž armatury závitové s dvěma závity G 3/4</t>
  </si>
  <si>
    <t>-1322739277</t>
  </si>
  <si>
    <t>82</t>
  </si>
  <si>
    <t>734209115</t>
  </si>
  <si>
    <t>Montáž armatury závitové s dvěma závity G 1</t>
  </si>
  <si>
    <t>-1549883325</t>
  </si>
  <si>
    <t>83</t>
  </si>
  <si>
    <t>734209117</t>
  </si>
  <si>
    <t>Montáž armatury závitové s dvěma závity G 6/4</t>
  </si>
  <si>
    <t>1946825407</t>
  </si>
  <si>
    <t>84</t>
  </si>
  <si>
    <t>734209118</t>
  </si>
  <si>
    <t>Montáž armatury závitové s dvěma závity G 2</t>
  </si>
  <si>
    <t>-1510812858</t>
  </si>
  <si>
    <t>85</t>
  </si>
  <si>
    <t>734209125</t>
  </si>
  <si>
    <t>Montáž armatury závitové s třemi závity G 1</t>
  </si>
  <si>
    <t>1201762624</t>
  </si>
  <si>
    <t>86</t>
  </si>
  <si>
    <t>734209127</t>
  </si>
  <si>
    <t>Montáž armatury závitové s třemi závity G 6/4</t>
  </si>
  <si>
    <t>1761908218</t>
  </si>
  <si>
    <t>733</t>
  </si>
  <si>
    <t>Ústřední vytápění - rozvodné potrubí</t>
  </si>
  <si>
    <t>87</t>
  </si>
  <si>
    <t>733121210</t>
  </si>
  <si>
    <t>Potrubí ocelové hladké bezešvé v kotelnách nebo strojovnách spojované svařováním D 22x2,6</t>
  </si>
  <si>
    <t>-1356056908</t>
  </si>
  <si>
    <t>88</t>
  </si>
  <si>
    <t>733121214</t>
  </si>
  <si>
    <t>Potrubí ocelové hladké bezešvé v kotelnách nebo strojovnách spojované svařováním D 31,8x2,6</t>
  </si>
  <si>
    <t>39740744</t>
  </si>
  <si>
    <t>89</t>
  </si>
  <si>
    <t>733121217</t>
  </si>
  <si>
    <t>Potrubí ocelové hladké bezešvé v kotelnách nebo strojovnách spojované svařováním D 51x3,2</t>
  </si>
  <si>
    <t>-1104610539</t>
  </si>
  <si>
    <t>90</t>
  </si>
  <si>
    <t>733121219</t>
  </si>
  <si>
    <t>Potrubí ocelové hladké bezešvé v kotelnách nebo strojovnách spojované svařováním D 60,3x4,0</t>
  </si>
  <si>
    <t>62771516</t>
  </si>
  <si>
    <t>91</t>
  </si>
  <si>
    <t>733121222</t>
  </si>
  <si>
    <t>Potrubí ocelové hladké bezešvé v kotelnách nebo strojovnách spojované svařováním D 76x3,2</t>
  </si>
  <si>
    <t>1060418951</t>
  </si>
  <si>
    <t>92</t>
  </si>
  <si>
    <t>733121225</t>
  </si>
  <si>
    <t>Potrubí ocelové hladké bezešvé v kotelnách nebo strojovnách spojované svařováním D 89x3,6</t>
  </si>
  <si>
    <t>1215825604</t>
  </si>
  <si>
    <t>109</t>
  </si>
  <si>
    <t>73312.R00</t>
  </si>
  <si>
    <t>Příplatek k potrubí ocelovému za ztížené montážní podmínky</t>
  </si>
  <si>
    <t>-112717378</t>
  </si>
  <si>
    <t>93</t>
  </si>
  <si>
    <t>783614653</t>
  </si>
  <si>
    <t>Základní antikorozní jednonásobný syntetický samozákladující potrubí DN do 50 mm</t>
  </si>
  <si>
    <t>-1137790026</t>
  </si>
  <si>
    <t>94</t>
  </si>
  <si>
    <t>783614663</t>
  </si>
  <si>
    <t>Základní antikorozní jednonásobný syntetický samozákladující potrubí DN do 100 mm</t>
  </si>
  <si>
    <t>-249447161</t>
  </si>
  <si>
    <t>95</t>
  </si>
  <si>
    <t>63154530</t>
  </si>
  <si>
    <t>pouzdro izolační potrubní z minerální vlny s Al fólií max. 250/100°C 22/30mm</t>
  </si>
  <si>
    <t>2018917731</t>
  </si>
  <si>
    <t>96</t>
  </si>
  <si>
    <t>63154531</t>
  </si>
  <si>
    <t>pouzdro izolační potrubní z minerální vlny s Al fólií max. 250/100°C 28/30mm</t>
  </si>
  <si>
    <t>187524482</t>
  </si>
  <si>
    <t>97</t>
  </si>
  <si>
    <t>63154574</t>
  </si>
  <si>
    <t>pouzdro izolační potrubní z minerální vlny s Al fólií max. 250/100°C 48/40mm</t>
  </si>
  <si>
    <t>1599635523</t>
  </si>
  <si>
    <t>98</t>
  </si>
  <si>
    <t>63154605</t>
  </si>
  <si>
    <t>pouzdro izolační potrubní z minerální vlny s Al fólií max. 250/100°C 60/50mm</t>
  </si>
  <si>
    <t>96735086</t>
  </si>
  <si>
    <t>99</t>
  </si>
  <si>
    <t>63154607</t>
  </si>
  <si>
    <t>pouzdro izolační potrubní z minerální vlny s Al fólií max. 250/100°C 76/50mm</t>
  </si>
  <si>
    <t>326462289</t>
  </si>
  <si>
    <t>100</t>
  </si>
  <si>
    <t>63154608</t>
  </si>
  <si>
    <t>pouzdro izolační potrubní z minerální vlny s Al fólií max. 250/100°C 89/50mm</t>
  </si>
  <si>
    <t>-1547715342</t>
  </si>
  <si>
    <t>101</t>
  </si>
  <si>
    <t>713463211</t>
  </si>
  <si>
    <t>Montáž izolace tepelné potrubí potrubními pouzdry s Al fólií staženými Al páskou 1x D do 50 mm</t>
  </si>
  <si>
    <t>1747451088</t>
  </si>
  <si>
    <t>102</t>
  </si>
  <si>
    <t>713463212</t>
  </si>
  <si>
    <t>Montáž izolace tepelné potrubí potrubními pouzdry s Al fólií staženými Al páskou 1x D do 100 mm</t>
  </si>
  <si>
    <t>-1397409886</t>
  </si>
  <si>
    <t>103</t>
  </si>
  <si>
    <t>722181241</t>
  </si>
  <si>
    <t>Ochrana vodovodního potrubí přilepenými termoizolačními trubicemi z PE tl do 20 mm DN do 22 mm</t>
  </si>
  <si>
    <t>-1914433971</t>
  </si>
  <si>
    <t>104</t>
  </si>
  <si>
    <t>722181242</t>
  </si>
  <si>
    <t>Ochrana vodovodního potrubí přilepenými termoizolačními trubicemi z PE tl do 20 mm DN do 45 mm</t>
  </si>
  <si>
    <t>-1761898834</t>
  </si>
  <si>
    <t>105</t>
  </si>
  <si>
    <t>7221740.R</t>
  </si>
  <si>
    <t xml:space="preserve">Potrubí vodovodní plastové PP-RCT vystužené vláknem  svar polyfúze PN 20 DN 20</t>
  </si>
  <si>
    <t>-1504948538</t>
  </si>
  <si>
    <t>106</t>
  </si>
  <si>
    <t>722174.R0</t>
  </si>
  <si>
    <t>Potrubí vodovodní plastové PP-RCT vyztužené vláknem svar polyfúze PN 20 DN 25</t>
  </si>
  <si>
    <t>-1641623801</t>
  </si>
  <si>
    <t>115</t>
  </si>
  <si>
    <t>722182.R1</t>
  </si>
  <si>
    <t>Podpůrný žlab pro potrubí DN 20</t>
  </si>
  <si>
    <t>1974000823</t>
  </si>
  <si>
    <t>116</t>
  </si>
  <si>
    <t>722182.R2</t>
  </si>
  <si>
    <t>Podpůrný žlab pro potrubí DN 25</t>
  </si>
  <si>
    <t>-53326401</t>
  </si>
  <si>
    <t>OST</t>
  </si>
  <si>
    <t>110</t>
  </si>
  <si>
    <t>31021.R00</t>
  </si>
  <si>
    <t>512</t>
  </si>
  <si>
    <t>1609838691</t>
  </si>
  <si>
    <t>111</t>
  </si>
  <si>
    <t>-1551462298</t>
  </si>
  <si>
    <t>112</t>
  </si>
  <si>
    <t>-1089509881</t>
  </si>
  <si>
    <t>114</t>
  </si>
  <si>
    <t>177891746</t>
  </si>
  <si>
    <t>113</t>
  </si>
  <si>
    <t>487681717</t>
  </si>
  <si>
    <t>03 - Vyvážení otopné soustavy</t>
  </si>
  <si>
    <t xml:space="preserve">      C1 - Větev SEVER</t>
  </si>
  <si>
    <t xml:space="preserve">      C2 - Větev JIH</t>
  </si>
  <si>
    <t xml:space="preserve">      C3 - Větev 4.NP</t>
  </si>
  <si>
    <t xml:space="preserve">      C4 - Přepojení topných těles</t>
  </si>
  <si>
    <t xml:space="preserve">      C5 - Instalace topných těles - místnost 020</t>
  </si>
  <si>
    <t>C1</t>
  </si>
  <si>
    <t>Větev SEVER</t>
  </si>
  <si>
    <t>734221551</t>
  </si>
  <si>
    <t>Ventil závitový termostatický přímý dvouregulační G 3/8 PN 16 do 110°C bez hlavice ovládání</t>
  </si>
  <si>
    <t>1158555033</t>
  </si>
  <si>
    <t>734221552</t>
  </si>
  <si>
    <t>Ventil závitový termostatický přímý dvouregulační G 1/2 PN 16 do 110°C bez hlavice ovládání</t>
  </si>
  <si>
    <t>839852078</t>
  </si>
  <si>
    <t>734221.R0</t>
  </si>
  <si>
    <t>Ventil závitový termostatický přímý dvouregulační G 3/4 PN 16 do 110°C bez hlavice ovládání</t>
  </si>
  <si>
    <t>59959500</t>
  </si>
  <si>
    <t>734261232</t>
  </si>
  <si>
    <t>Šroubení topenářské přímé G 3/8 PN 16 do 120°C</t>
  </si>
  <si>
    <t>-1783105308</t>
  </si>
  <si>
    <t>734261233</t>
  </si>
  <si>
    <t>Šroubení topenářské přímé G 1/2 PN 16 do 120°C</t>
  </si>
  <si>
    <t>2117508901</t>
  </si>
  <si>
    <t>734261234</t>
  </si>
  <si>
    <t>Šroubení topenářské přímé G 3/4 PN 16 do 120°C</t>
  </si>
  <si>
    <t>1859182965</t>
  </si>
  <si>
    <t>735000912</t>
  </si>
  <si>
    <t>Vyregulování ventilu nebo kohoutu dvojregulačního s termostatickým ovládáním</t>
  </si>
  <si>
    <t>327021247</t>
  </si>
  <si>
    <t>734221.R1</t>
  </si>
  <si>
    <t xml:space="preserve">Termostatická hlavice </t>
  </si>
  <si>
    <t>-1720106834</t>
  </si>
  <si>
    <t>C2</t>
  </si>
  <si>
    <t>Větev JIH</t>
  </si>
  <si>
    <t>1440896432</t>
  </si>
  <si>
    <t>123923133</t>
  </si>
  <si>
    <t>701970402</t>
  </si>
  <si>
    <t>1912482293</t>
  </si>
  <si>
    <t>853672659</t>
  </si>
  <si>
    <t>-2028737545</t>
  </si>
  <si>
    <t>C3</t>
  </si>
  <si>
    <t>Větev 4.NP</t>
  </si>
  <si>
    <t>-552115902</t>
  </si>
  <si>
    <t>C4</t>
  </si>
  <si>
    <t>Přepojení topných těles</t>
  </si>
  <si>
    <t>733191916</t>
  </si>
  <si>
    <t>Zaslepení potrubí ocelového závitového zavařením a skováním DN 32</t>
  </si>
  <si>
    <t>444570577</t>
  </si>
  <si>
    <t>733223303</t>
  </si>
  <si>
    <t>Potrubí měděné tvrdé spojované lisováním D 22x1 mm</t>
  </si>
  <si>
    <t>-485449924</t>
  </si>
  <si>
    <t>733224222</t>
  </si>
  <si>
    <t>Příplatek k potrubí měděnému za zhotovení přípojky z trubek měděných D 15x1 mm</t>
  </si>
  <si>
    <t>665770517</t>
  </si>
  <si>
    <t>734211127</t>
  </si>
  <si>
    <t>Ventil závitový odvzdušňovací G 1/2 PN 14 do 120°C automatický se zpětnou klapkou otopných těles</t>
  </si>
  <si>
    <t>-1226284235</t>
  </si>
  <si>
    <t>734290.R1</t>
  </si>
  <si>
    <t>Demontáž přepouštěcích ventilů na stoupačkách</t>
  </si>
  <si>
    <t>72726889</t>
  </si>
  <si>
    <t>C5</t>
  </si>
  <si>
    <t>Instalace topných těles - místnost 020</t>
  </si>
  <si>
    <t>733123110</t>
  </si>
  <si>
    <t>Příplatek k potrubí ocelovému hladkému za zhotovení přípojky z trubek ocelových hladkých D 22x2,6</t>
  </si>
  <si>
    <t>897080420</t>
  </si>
  <si>
    <t>733222302</t>
  </si>
  <si>
    <t>Potrubí měděné polotvrdé spojované lisováním D 15x1 mm</t>
  </si>
  <si>
    <t>762908219</t>
  </si>
  <si>
    <t>735152575</t>
  </si>
  <si>
    <t>Otopné těleso panelové VK dvoudeskové 2 přídavné přestupní plochy výška/délka 600/800 mm výkon 1343 W</t>
  </si>
  <si>
    <t>-2130553621</t>
  </si>
  <si>
    <t>33498368</t>
  </si>
  <si>
    <t>1672645111</t>
  </si>
  <si>
    <t>-370256026</t>
  </si>
  <si>
    <t>734221.R1.1</t>
  </si>
  <si>
    <t>687376869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</si>
</sst>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2021_Usti_nad_Labem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Modernizace zdroje tepla UJEP- Moskevská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25. 3. 2021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Měření a Regulace'!J30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Měření a Regulace'!P121</f>
        <v>0</v>
      </c>
      <c r="AV95" s="125">
        <f>'01 - Měření a Regulace'!J33</f>
        <v>0</v>
      </c>
      <c r="AW95" s="125">
        <f>'01 - Měření a Regulace'!J34</f>
        <v>0</v>
      </c>
      <c r="AX95" s="125">
        <f>'01 - Měření a Regulace'!J35</f>
        <v>0</v>
      </c>
      <c r="AY95" s="125">
        <f>'01 - Měření a Regulace'!J36</f>
        <v>0</v>
      </c>
      <c r="AZ95" s="125">
        <f>'01 - Měření a Regulace'!F33</f>
        <v>0</v>
      </c>
      <c r="BA95" s="125">
        <f>'01 - Měření a Regulace'!F34</f>
        <v>0</v>
      </c>
      <c r="BB95" s="125">
        <f>'01 - Měření a Regulace'!F35</f>
        <v>0</v>
      </c>
      <c r="BC95" s="125">
        <f>'01 - Měření a Regulace'!F36</f>
        <v>0</v>
      </c>
      <c r="BD95" s="127">
        <f>'01 - Měření a Regulace'!F37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Výměníková stanice'!J30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Výměníková stanice'!P121</f>
        <v>0</v>
      </c>
      <c r="AV96" s="125">
        <f>'02 - Výměníková stanice'!J33</f>
        <v>0</v>
      </c>
      <c r="AW96" s="125">
        <f>'02 - Výměníková stanice'!J34</f>
        <v>0</v>
      </c>
      <c r="AX96" s="125">
        <f>'02 - Výměníková stanice'!J35</f>
        <v>0</v>
      </c>
      <c r="AY96" s="125">
        <f>'02 - Výměníková stanice'!J36</f>
        <v>0</v>
      </c>
      <c r="AZ96" s="125">
        <f>'02 - Výměníková stanice'!F33</f>
        <v>0</v>
      </c>
      <c r="BA96" s="125">
        <f>'02 - Výměníková stanice'!F34</f>
        <v>0</v>
      </c>
      <c r="BB96" s="125">
        <f>'02 - Výměníková stanice'!F35</f>
        <v>0</v>
      </c>
      <c r="BC96" s="125">
        <f>'02 - Výměníková stanice'!F36</f>
        <v>0</v>
      </c>
      <c r="BD96" s="127">
        <f>'02 - Výměníková stanice'!F37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Vyvážení otopné sous...'!J30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'03 - Vyvážení otopné sous...'!P123</f>
        <v>0</v>
      </c>
      <c r="AV97" s="130">
        <f>'03 - Vyvážení otopné sous...'!J33</f>
        <v>0</v>
      </c>
      <c r="AW97" s="130">
        <f>'03 - Vyvážení otopné sous...'!J34</f>
        <v>0</v>
      </c>
      <c r="AX97" s="130">
        <f>'03 - Vyvážení otopné sous...'!J35</f>
        <v>0</v>
      </c>
      <c r="AY97" s="130">
        <f>'03 - Vyvážení otopné sous...'!J36</f>
        <v>0</v>
      </c>
      <c r="AZ97" s="130">
        <f>'03 - Vyvážení otopné sous...'!F33</f>
        <v>0</v>
      </c>
      <c r="BA97" s="130">
        <f>'03 - Vyvážení otopné sous...'!F34</f>
        <v>0</v>
      </c>
      <c r="BB97" s="130">
        <f>'03 - Vyvážení otopné sous...'!F35</f>
        <v>0</v>
      </c>
      <c r="BC97" s="130">
        <f>'03 - Vyvážení otopné sous...'!F36</f>
        <v>0</v>
      </c>
      <c r="BD97" s="132">
        <f>'03 - Vyvážení otopné sous...'!F37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dc0BRH//l3th04IG5JQIx+ZZBlVlhevhMApAzbi/c78Di+W6pnWL4oJ+b8/YUeFDo0CBhcqbrxVROw8WgyRUgw==" hashValue="lO8CjG61LMzoZgUDzMmwOmrUn7P7wHIVSQWYrQN800pchRcR4ck0hmvudAUHq3pfgW2CUnj/nOil0xH7/OVq6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Měření a Regulace'!C2" display="/"/>
    <hyperlink ref="A96" location="'02 - Výměníková stanice'!C2" display="/"/>
    <hyperlink ref="A97" location="'03 - Vyvážení otopné sou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Modernizace zdroje tepla UJEP- Moskevská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25. 3. 2021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ROUND((SUM(BE121:BE252)),  2)</f>
        <v>0</v>
      </c>
      <c r="G33" s="35"/>
      <c r="H33" s="35"/>
      <c r="I33" s="152">
        <v>0.20999999999999999</v>
      </c>
      <c r="J33" s="151">
        <f>ROUND(((SUM(BE121:BE252))*I33),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ROUND((SUM(BF121:BF252)),  2)</f>
        <v>0</v>
      </c>
      <c r="G34" s="35"/>
      <c r="H34" s="35"/>
      <c r="I34" s="152">
        <v>0.14999999999999999</v>
      </c>
      <c r="J34" s="151">
        <f>ROUND(((SUM(BF121:BF252))*I34),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ROUND((SUM(BG121:BG252)),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ROUND((SUM(BH121:BH252)),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ROUND((SUM(BI121:BI252)),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Modernizace zdroje tepla UJEP- Moskevská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Měření a Regulace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25. 3. 2021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99</v>
      </c>
      <c r="E98" s="179"/>
      <c r="F98" s="179"/>
      <c r="G98" s="179"/>
      <c r="H98" s="179"/>
      <c r="I98" s="179"/>
      <c r="J98" s="180">
        <f>J167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100</v>
      </c>
      <c r="E99" s="179"/>
      <c r="F99" s="179"/>
      <c r="G99" s="179"/>
      <c r="H99" s="179"/>
      <c r="I99" s="179"/>
      <c r="J99" s="180">
        <f>J206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101</v>
      </c>
      <c r="E100" s="179"/>
      <c r="F100" s="179"/>
      <c r="G100" s="179"/>
      <c r="H100" s="179"/>
      <c r="I100" s="179"/>
      <c r="J100" s="180">
        <f>J223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102</v>
      </c>
      <c r="E101" s="179"/>
      <c r="F101" s="179"/>
      <c r="G101" s="179"/>
      <c r="H101" s="179"/>
      <c r="I101" s="179"/>
      <c r="J101" s="180">
        <f>J238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Modernizace zdroje tepla UJEP- Moskevská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01 - Měření a Regulace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25. 3. 2021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82"/>
      <c r="B120" s="183"/>
      <c r="C120" s="184" t="s">
        <v>104</v>
      </c>
      <c r="D120" s="185" t="s">
        <v>58</v>
      </c>
      <c r="E120" s="185" t="s">
        <v>54</v>
      </c>
      <c r="F120" s="185" t="s">
        <v>55</v>
      </c>
      <c r="G120" s="185" t="s">
        <v>105</v>
      </c>
      <c r="H120" s="185" t="s">
        <v>106</v>
      </c>
      <c r="I120" s="185" t="s">
        <v>107</v>
      </c>
      <c r="J120" s="186" t="s">
        <v>95</v>
      </c>
      <c r="K120" s="187" t="s">
        <v>108</v>
      </c>
      <c r="L120" s="188"/>
      <c r="M120" s="97" t="s">
        <v>1</v>
      </c>
      <c r="N120" s="98" t="s">
        <v>37</v>
      </c>
      <c r="O120" s="98" t="s">
        <v>109</v>
      </c>
      <c r="P120" s="98" t="s">
        <v>110</v>
      </c>
      <c r="Q120" s="98" t="s">
        <v>111</v>
      </c>
      <c r="R120" s="98" t="s">
        <v>112</v>
      </c>
      <c r="S120" s="98" t="s">
        <v>113</v>
      </c>
      <c r="T120" s="99" t="s">
        <v>114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="2" customFormat="1" ht="22.8" customHeight="1">
      <c r="A121" s="35"/>
      <c r="B121" s="36"/>
      <c r="C121" s="104" t="s">
        <v>115</v>
      </c>
      <c r="D121" s="37"/>
      <c r="E121" s="37"/>
      <c r="F121" s="37"/>
      <c r="G121" s="37"/>
      <c r="H121" s="37"/>
      <c r="I121" s="37"/>
      <c r="J121" s="189">
        <f>BK121</f>
        <v>0</v>
      </c>
      <c r="K121" s="37"/>
      <c r="L121" s="41"/>
      <c r="M121" s="100"/>
      <c r="N121" s="190"/>
      <c r="O121" s="101"/>
      <c r="P121" s="191">
        <f>P122+P167+P206+P223+P238</f>
        <v>0</v>
      </c>
      <c r="Q121" s="101"/>
      <c r="R121" s="191">
        <f>R122+R167+R206+R223+R238</f>
        <v>0.0028</v>
      </c>
      <c r="S121" s="101"/>
      <c r="T121" s="192">
        <f>T122+T167+T206+T223+T238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97</v>
      </c>
      <c r="BK121" s="193">
        <f>BK122+BK167+BK206+BK223+BK238</f>
        <v>0</v>
      </c>
    </row>
    <row r="122" s="11" customFormat="1" ht="25.92" customHeight="1">
      <c r="A122" s="11"/>
      <c r="B122" s="194"/>
      <c r="C122" s="195"/>
      <c r="D122" s="196" t="s">
        <v>72</v>
      </c>
      <c r="E122" s="197" t="s">
        <v>116</v>
      </c>
      <c r="F122" s="197" t="s">
        <v>117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SUM(P123:P166)</f>
        <v>0</v>
      </c>
      <c r="Q122" s="202"/>
      <c r="R122" s="203">
        <f>SUM(R123:R166)</f>
        <v>0.0028</v>
      </c>
      <c r="S122" s="202"/>
      <c r="T122" s="204">
        <f>SUM(T123:T166)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5" t="s">
        <v>81</v>
      </c>
      <c r="AT122" s="206" t="s">
        <v>72</v>
      </c>
      <c r="AU122" s="206" t="s">
        <v>73</v>
      </c>
      <c r="AY122" s="205" t="s">
        <v>118</v>
      </c>
      <c r="BK122" s="207">
        <f>SUM(BK123:BK166)</f>
        <v>0</v>
      </c>
    </row>
    <row r="123" s="2" customFormat="1" ht="24.15" customHeight="1">
      <c r="A123" s="35"/>
      <c r="B123" s="36"/>
      <c r="C123" s="208" t="s">
        <v>81</v>
      </c>
      <c r="D123" s="208" t="s">
        <v>119</v>
      </c>
      <c r="E123" s="209" t="s">
        <v>120</v>
      </c>
      <c r="F123" s="210" t="s">
        <v>121</v>
      </c>
      <c r="G123" s="211" t="s">
        <v>122</v>
      </c>
      <c r="H123" s="212">
        <v>1</v>
      </c>
      <c r="I123" s="213"/>
      <c r="J123" s="214">
        <f>ROUND(I123*H123,2)</f>
        <v>0</v>
      </c>
      <c r="K123" s="215"/>
      <c r="L123" s="216"/>
      <c r="M123" s="217" t="s">
        <v>1</v>
      </c>
      <c r="N123" s="218" t="s">
        <v>38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123</v>
      </c>
      <c r="AT123" s="221" t="s">
        <v>119</v>
      </c>
      <c r="AU123" s="221" t="s">
        <v>81</v>
      </c>
      <c r="AY123" s="14" t="s">
        <v>118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81</v>
      </c>
      <c r="BK123" s="222">
        <f>ROUND(I123*H123,2)</f>
        <v>0</v>
      </c>
      <c r="BL123" s="14" t="s">
        <v>124</v>
      </c>
      <c r="BM123" s="221" t="s">
        <v>125</v>
      </c>
    </row>
    <row r="124" s="2" customFormat="1">
      <c r="A124" s="35"/>
      <c r="B124" s="36"/>
      <c r="C124" s="37"/>
      <c r="D124" s="223" t="s">
        <v>126</v>
      </c>
      <c r="E124" s="37"/>
      <c r="F124" s="224" t="s">
        <v>121</v>
      </c>
      <c r="G124" s="37"/>
      <c r="H124" s="37"/>
      <c r="I124" s="225"/>
      <c r="J124" s="37"/>
      <c r="K124" s="37"/>
      <c r="L124" s="41"/>
      <c r="M124" s="226"/>
      <c r="N124" s="22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126</v>
      </c>
      <c r="AU124" s="14" t="s">
        <v>81</v>
      </c>
    </row>
    <row r="125" s="2" customFormat="1" ht="24.15" customHeight="1">
      <c r="A125" s="35"/>
      <c r="B125" s="36"/>
      <c r="C125" s="208" t="s">
        <v>83</v>
      </c>
      <c r="D125" s="208" t="s">
        <v>119</v>
      </c>
      <c r="E125" s="209" t="s">
        <v>127</v>
      </c>
      <c r="F125" s="210" t="s">
        <v>128</v>
      </c>
      <c r="G125" s="211" t="s">
        <v>129</v>
      </c>
      <c r="H125" s="212">
        <v>1</v>
      </c>
      <c r="I125" s="213"/>
      <c r="J125" s="214">
        <f>ROUND(I125*H125,2)</f>
        <v>0</v>
      </c>
      <c r="K125" s="215"/>
      <c r="L125" s="216"/>
      <c r="M125" s="217" t="s">
        <v>1</v>
      </c>
      <c r="N125" s="218" t="s">
        <v>38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123</v>
      </c>
      <c r="AT125" s="221" t="s">
        <v>119</v>
      </c>
      <c r="AU125" s="221" t="s">
        <v>81</v>
      </c>
      <c r="AY125" s="14" t="s">
        <v>118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81</v>
      </c>
      <c r="BK125" s="222">
        <f>ROUND(I125*H125,2)</f>
        <v>0</v>
      </c>
      <c r="BL125" s="14" t="s">
        <v>124</v>
      </c>
      <c r="BM125" s="221" t="s">
        <v>130</v>
      </c>
    </row>
    <row r="126" s="2" customFormat="1">
      <c r="A126" s="35"/>
      <c r="B126" s="36"/>
      <c r="C126" s="37"/>
      <c r="D126" s="223" t="s">
        <v>126</v>
      </c>
      <c r="E126" s="37"/>
      <c r="F126" s="224" t="s">
        <v>128</v>
      </c>
      <c r="G126" s="37"/>
      <c r="H126" s="37"/>
      <c r="I126" s="225"/>
      <c r="J126" s="37"/>
      <c r="K126" s="37"/>
      <c r="L126" s="41"/>
      <c r="M126" s="226"/>
      <c r="N126" s="227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81</v>
      </c>
    </row>
    <row r="127" s="2" customFormat="1" ht="33" customHeight="1">
      <c r="A127" s="35"/>
      <c r="B127" s="36"/>
      <c r="C127" s="208" t="s">
        <v>131</v>
      </c>
      <c r="D127" s="208" t="s">
        <v>119</v>
      </c>
      <c r="E127" s="209" t="s">
        <v>132</v>
      </c>
      <c r="F127" s="210" t="s">
        <v>133</v>
      </c>
      <c r="G127" s="211" t="s">
        <v>129</v>
      </c>
      <c r="H127" s="212">
        <v>1</v>
      </c>
      <c r="I127" s="213"/>
      <c r="J127" s="214">
        <f>ROUND(I127*H127,2)</f>
        <v>0</v>
      </c>
      <c r="K127" s="215"/>
      <c r="L127" s="216"/>
      <c r="M127" s="217" t="s">
        <v>1</v>
      </c>
      <c r="N127" s="218" t="s">
        <v>38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123</v>
      </c>
      <c r="AT127" s="221" t="s">
        <v>119</v>
      </c>
      <c r="AU127" s="221" t="s">
        <v>81</v>
      </c>
      <c r="AY127" s="14" t="s">
        <v>118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81</v>
      </c>
      <c r="BK127" s="222">
        <f>ROUND(I127*H127,2)</f>
        <v>0</v>
      </c>
      <c r="BL127" s="14" t="s">
        <v>124</v>
      </c>
      <c r="BM127" s="221" t="s">
        <v>134</v>
      </c>
    </row>
    <row r="128" s="2" customFormat="1">
      <c r="A128" s="35"/>
      <c r="B128" s="36"/>
      <c r="C128" s="37"/>
      <c r="D128" s="223" t="s">
        <v>126</v>
      </c>
      <c r="E128" s="37"/>
      <c r="F128" s="224" t="s">
        <v>133</v>
      </c>
      <c r="G128" s="37"/>
      <c r="H128" s="37"/>
      <c r="I128" s="225"/>
      <c r="J128" s="37"/>
      <c r="K128" s="37"/>
      <c r="L128" s="41"/>
      <c r="M128" s="226"/>
      <c r="N128" s="22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81</v>
      </c>
    </row>
    <row r="129" s="2" customFormat="1" ht="16.5" customHeight="1">
      <c r="A129" s="35"/>
      <c r="B129" s="36"/>
      <c r="C129" s="208" t="s">
        <v>124</v>
      </c>
      <c r="D129" s="208" t="s">
        <v>119</v>
      </c>
      <c r="E129" s="209" t="s">
        <v>135</v>
      </c>
      <c r="F129" s="210" t="s">
        <v>136</v>
      </c>
      <c r="G129" s="211" t="s">
        <v>129</v>
      </c>
      <c r="H129" s="212">
        <v>1</v>
      </c>
      <c r="I129" s="213"/>
      <c r="J129" s="214">
        <f>ROUND(I129*H129,2)</f>
        <v>0</v>
      </c>
      <c r="K129" s="215"/>
      <c r="L129" s="216"/>
      <c r="M129" s="217" t="s">
        <v>1</v>
      </c>
      <c r="N129" s="218" t="s">
        <v>38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123</v>
      </c>
      <c r="AT129" s="221" t="s">
        <v>119</v>
      </c>
      <c r="AU129" s="221" t="s">
        <v>81</v>
      </c>
      <c r="AY129" s="14" t="s">
        <v>118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81</v>
      </c>
      <c r="BK129" s="222">
        <f>ROUND(I129*H129,2)</f>
        <v>0</v>
      </c>
      <c r="BL129" s="14" t="s">
        <v>124</v>
      </c>
      <c r="BM129" s="221" t="s">
        <v>137</v>
      </c>
    </row>
    <row r="130" s="2" customFormat="1">
      <c r="A130" s="35"/>
      <c r="B130" s="36"/>
      <c r="C130" s="37"/>
      <c r="D130" s="223" t="s">
        <v>126</v>
      </c>
      <c r="E130" s="37"/>
      <c r="F130" s="224" t="s">
        <v>136</v>
      </c>
      <c r="G130" s="37"/>
      <c r="H130" s="37"/>
      <c r="I130" s="225"/>
      <c r="J130" s="37"/>
      <c r="K130" s="37"/>
      <c r="L130" s="41"/>
      <c r="M130" s="226"/>
      <c r="N130" s="227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126</v>
      </c>
      <c r="AU130" s="14" t="s">
        <v>81</v>
      </c>
    </row>
    <row r="131" s="2" customFormat="1" ht="24.9" customHeight="1">
      <c r="A131" s="35"/>
      <c r="B131" s="36"/>
      <c r="C131" s="208" t="s">
        <v>138</v>
      </c>
      <c r="D131" s="208" t="s">
        <v>119</v>
      </c>
      <c r="E131" s="209" t="s">
        <v>139</v>
      </c>
      <c r="F131" s="210" t="s">
        <v>140</v>
      </c>
      <c r="G131" s="211" t="s">
        <v>129</v>
      </c>
      <c r="H131" s="212">
        <v>1</v>
      </c>
      <c r="I131" s="213"/>
      <c r="J131" s="214">
        <f>ROUND(I131*H131,2)</f>
        <v>0</v>
      </c>
      <c r="K131" s="215"/>
      <c r="L131" s="216"/>
      <c r="M131" s="217" t="s">
        <v>1</v>
      </c>
      <c r="N131" s="218" t="s">
        <v>38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123</v>
      </c>
      <c r="AT131" s="221" t="s">
        <v>119</v>
      </c>
      <c r="AU131" s="221" t="s">
        <v>81</v>
      </c>
      <c r="AY131" s="14" t="s">
        <v>118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81</v>
      </c>
      <c r="BK131" s="222">
        <f>ROUND(I131*H131,2)</f>
        <v>0</v>
      </c>
      <c r="BL131" s="14" t="s">
        <v>124</v>
      </c>
      <c r="BM131" s="221" t="s">
        <v>141</v>
      </c>
    </row>
    <row r="132" s="2" customFormat="1">
      <c r="A132" s="35"/>
      <c r="B132" s="36"/>
      <c r="C132" s="37"/>
      <c r="D132" s="223" t="s">
        <v>126</v>
      </c>
      <c r="E132" s="37"/>
      <c r="F132" s="224" t="s">
        <v>142</v>
      </c>
      <c r="G132" s="37"/>
      <c r="H132" s="37"/>
      <c r="I132" s="225"/>
      <c r="J132" s="37"/>
      <c r="K132" s="37"/>
      <c r="L132" s="41"/>
      <c r="M132" s="226"/>
      <c r="N132" s="22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126</v>
      </c>
      <c r="AU132" s="14" t="s">
        <v>81</v>
      </c>
    </row>
    <row r="133" s="2" customFormat="1" ht="16.5" customHeight="1">
      <c r="A133" s="35"/>
      <c r="B133" s="36"/>
      <c r="C133" s="208" t="s">
        <v>143</v>
      </c>
      <c r="D133" s="208" t="s">
        <v>119</v>
      </c>
      <c r="E133" s="209" t="s">
        <v>144</v>
      </c>
      <c r="F133" s="210" t="s">
        <v>145</v>
      </c>
      <c r="G133" s="211" t="s">
        <v>129</v>
      </c>
      <c r="H133" s="212">
        <v>1</v>
      </c>
      <c r="I133" s="213"/>
      <c r="J133" s="214">
        <f>ROUND(I133*H133,2)</f>
        <v>0</v>
      </c>
      <c r="K133" s="215"/>
      <c r="L133" s="216"/>
      <c r="M133" s="217" t="s">
        <v>1</v>
      </c>
      <c r="N133" s="218" t="s">
        <v>38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123</v>
      </c>
      <c r="AT133" s="221" t="s">
        <v>119</v>
      </c>
      <c r="AU133" s="221" t="s">
        <v>81</v>
      </c>
      <c r="AY133" s="14" t="s">
        <v>118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81</v>
      </c>
      <c r="BK133" s="222">
        <f>ROUND(I133*H133,2)</f>
        <v>0</v>
      </c>
      <c r="BL133" s="14" t="s">
        <v>124</v>
      </c>
      <c r="BM133" s="221" t="s">
        <v>146</v>
      </c>
    </row>
    <row r="134" s="2" customFormat="1">
      <c r="A134" s="35"/>
      <c r="B134" s="36"/>
      <c r="C134" s="37"/>
      <c r="D134" s="223" t="s">
        <v>126</v>
      </c>
      <c r="E134" s="37"/>
      <c r="F134" s="224" t="s">
        <v>145</v>
      </c>
      <c r="G134" s="37"/>
      <c r="H134" s="37"/>
      <c r="I134" s="225"/>
      <c r="J134" s="37"/>
      <c r="K134" s="37"/>
      <c r="L134" s="41"/>
      <c r="M134" s="226"/>
      <c r="N134" s="227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126</v>
      </c>
      <c r="AU134" s="14" t="s">
        <v>81</v>
      </c>
    </row>
    <row r="135" s="2" customFormat="1" ht="21.75" customHeight="1">
      <c r="A135" s="35"/>
      <c r="B135" s="36"/>
      <c r="C135" s="208" t="s">
        <v>147</v>
      </c>
      <c r="D135" s="208" t="s">
        <v>119</v>
      </c>
      <c r="E135" s="209" t="s">
        <v>148</v>
      </c>
      <c r="F135" s="210" t="s">
        <v>149</v>
      </c>
      <c r="G135" s="211" t="s">
        <v>129</v>
      </c>
      <c r="H135" s="212">
        <v>1</v>
      </c>
      <c r="I135" s="213"/>
      <c r="J135" s="214">
        <f>ROUND(I135*H135,2)</f>
        <v>0</v>
      </c>
      <c r="K135" s="215"/>
      <c r="L135" s="216"/>
      <c r="M135" s="217" t="s">
        <v>1</v>
      </c>
      <c r="N135" s="218" t="s">
        <v>38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123</v>
      </c>
      <c r="AT135" s="221" t="s">
        <v>119</v>
      </c>
      <c r="AU135" s="221" t="s">
        <v>81</v>
      </c>
      <c r="AY135" s="14" t="s">
        <v>118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81</v>
      </c>
      <c r="BK135" s="222">
        <f>ROUND(I135*H135,2)</f>
        <v>0</v>
      </c>
      <c r="BL135" s="14" t="s">
        <v>124</v>
      </c>
      <c r="BM135" s="221" t="s">
        <v>150</v>
      </c>
    </row>
    <row r="136" s="2" customFormat="1">
      <c r="A136" s="35"/>
      <c r="B136" s="36"/>
      <c r="C136" s="37"/>
      <c r="D136" s="223" t="s">
        <v>126</v>
      </c>
      <c r="E136" s="37"/>
      <c r="F136" s="224" t="s">
        <v>149</v>
      </c>
      <c r="G136" s="37"/>
      <c r="H136" s="37"/>
      <c r="I136" s="225"/>
      <c r="J136" s="37"/>
      <c r="K136" s="37"/>
      <c r="L136" s="41"/>
      <c r="M136" s="226"/>
      <c r="N136" s="227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81</v>
      </c>
    </row>
    <row r="137" s="2" customFormat="1" ht="16.5" customHeight="1">
      <c r="A137" s="35"/>
      <c r="B137" s="36"/>
      <c r="C137" s="208" t="s">
        <v>123</v>
      </c>
      <c r="D137" s="208" t="s">
        <v>119</v>
      </c>
      <c r="E137" s="209" t="s">
        <v>151</v>
      </c>
      <c r="F137" s="210" t="s">
        <v>152</v>
      </c>
      <c r="G137" s="211" t="s">
        <v>129</v>
      </c>
      <c r="H137" s="212">
        <v>1</v>
      </c>
      <c r="I137" s="213"/>
      <c r="J137" s="214">
        <f>ROUND(I137*H137,2)</f>
        <v>0</v>
      </c>
      <c r="K137" s="215"/>
      <c r="L137" s="216"/>
      <c r="M137" s="217" t="s">
        <v>1</v>
      </c>
      <c r="N137" s="218" t="s">
        <v>38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123</v>
      </c>
      <c r="AT137" s="221" t="s">
        <v>119</v>
      </c>
      <c r="AU137" s="221" t="s">
        <v>81</v>
      </c>
      <c r="AY137" s="14" t="s">
        <v>118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81</v>
      </c>
      <c r="BK137" s="222">
        <f>ROUND(I137*H137,2)</f>
        <v>0</v>
      </c>
      <c r="BL137" s="14" t="s">
        <v>124</v>
      </c>
      <c r="BM137" s="221" t="s">
        <v>153</v>
      </c>
    </row>
    <row r="138" s="2" customFormat="1">
      <c r="A138" s="35"/>
      <c r="B138" s="36"/>
      <c r="C138" s="37"/>
      <c r="D138" s="223" t="s">
        <v>126</v>
      </c>
      <c r="E138" s="37"/>
      <c r="F138" s="224" t="s">
        <v>152</v>
      </c>
      <c r="G138" s="37"/>
      <c r="H138" s="37"/>
      <c r="I138" s="225"/>
      <c r="J138" s="37"/>
      <c r="K138" s="37"/>
      <c r="L138" s="41"/>
      <c r="M138" s="226"/>
      <c r="N138" s="227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81</v>
      </c>
    </row>
    <row r="139" s="2" customFormat="1" ht="16.5" customHeight="1">
      <c r="A139" s="35"/>
      <c r="B139" s="36"/>
      <c r="C139" s="208" t="s">
        <v>154</v>
      </c>
      <c r="D139" s="208" t="s">
        <v>119</v>
      </c>
      <c r="E139" s="209" t="s">
        <v>155</v>
      </c>
      <c r="F139" s="210" t="s">
        <v>156</v>
      </c>
      <c r="G139" s="211" t="s">
        <v>129</v>
      </c>
      <c r="H139" s="212">
        <v>2</v>
      </c>
      <c r="I139" s="213"/>
      <c r="J139" s="214">
        <f>ROUND(I139*H139,2)</f>
        <v>0</v>
      </c>
      <c r="K139" s="215"/>
      <c r="L139" s="216"/>
      <c r="M139" s="217" t="s">
        <v>1</v>
      </c>
      <c r="N139" s="218" t="s">
        <v>38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123</v>
      </c>
      <c r="AT139" s="221" t="s">
        <v>119</v>
      </c>
      <c r="AU139" s="221" t="s">
        <v>81</v>
      </c>
      <c r="AY139" s="14" t="s">
        <v>118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81</v>
      </c>
      <c r="BK139" s="222">
        <f>ROUND(I139*H139,2)</f>
        <v>0</v>
      </c>
      <c r="BL139" s="14" t="s">
        <v>124</v>
      </c>
      <c r="BM139" s="221" t="s">
        <v>157</v>
      </c>
    </row>
    <row r="140" s="2" customFormat="1">
      <c r="A140" s="35"/>
      <c r="B140" s="36"/>
      <c r="C140" s="37"/>
      <c r="D140" s="223" t="s">
        <v>126</v>
      </c>
      <c r="E140" s="37"/>
      <c r="F140" s="224" t="s">
        <v>156</v>
      </c>
      <c r="G140" s="37"/>
      <c r="H140" s="37"/>
      <c r="I140" s="225"/>
      <c r="J140" s="37"/>
      <c r="K140" s="37"/>
      <c r="L140" s="41"/>
      <c r="M140" s="226"/>
      <c r="N140" s="227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81</v>
      </c>
    </row>
    <row r="141" s="2" customFormat="1" ht="16.5" customHeight="1">
      <c r="A141" s="35"/>
      <c r="B141" s="36"/>
      <c r="C141" s="208" t="s">
        <v>158</v>
      </c>
      <c r="D141" s="208" t="s">
        <v>119</v>
      </c>
      <c r="E141" s="209" t="s">
        <v>159</v>
      </c>
      <c r="F141" s="210" t="s">
        <v>160</v>
      </c>
      <c r="G141" s="211" t="s">
        <v>161</v>
      </c>
      <c r="H141" s="212">
        <v>2</v>
      </c>
      <c r="I141" s="213"/>
      <c r="J141" s="214">
        <f>ROUND(I141*H141,2)</f>
        <v>0</v>
      </c>
      <c r="K141" s="215"/>
      <c r="L141" s="216"/>
      <c r="M141" s="217" t="s">
        <v>1</v>
      </c>
      <c r="N141" s="218" t="s">
        <v>38</v>
      </c>
      <c r="O141" s="88"/>
      <c r="P141" s="219">
        <f>O141*H141</f>
        <v>0</v>
      </c>
      <c r="Q141" s="219">
        <v>0.00040000000000000002</v>
      </c>
      <c r="R141" s="219">
        <f>Q141*H141</f>
        <v>0.00080000000000000004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123</v>
      </c>
      <c r="AT141" s="221" t="s">
        <v>119</v>
      </c>
      <c r="AU141" s="221" t="s">
        <v>81</v>
      </c>
      <c r="AY141" s="14" t="s">
        <v>118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81</v>
      </c>
      <c r="BK141" s="222">
        <f>ROUND(I141*H141,2)</f>
        <v>0</v>
      </c>
      <c r="BL141" s="14" t="s">
        <v>124</v>
      </c>
      <c r="BM141" s="221" t="s">
        <v>162</v>
      </c>
    </row>
    <row r="142" s="2" customFormat="1">
      <c r="A142" s="35"/>
      <c r="B142" s="36"/>
      <c r="C142" s="37"/>
      <c r="D142" s="223" t="s">
        <v>126</v>
      </c>
      <c r="E142" s="37"/>
      <c r="F142" s="224" t="s">
        <v>160</v>
      </c>
      <c r="G142" s="37"/>
      <c r="H142" s="37"/>
      <c r="I142" s="225"/>
      <c r="J142" s="37"/>
      <c r="K142" s="37"/>
      <c r="L142" s="41"/>
      <c r="M142" s="226"/>
      <c r="N142" s="227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126</v>
      </c>
      <c r="AU142" s="14" t="s">
        <v>81</v>
      </c>
    </row>
    <row r="143" s="2" customFormat="1" ht="16.5" customHeight="1">
      <c r="A143" s="35"/>
      <c r="B143" s="36"/>
      <c r="C143" s="208" t="s">
        <v>163</v>
      </c>
      <c r="D143" s="208" t="s">
        <v>119</v>
      </c>
      <c r="E143" s="209" t="s">
        <v>164</v>
      </c>
      <c r="F143" s="210" t="s">
        <v>165</v>
      </c>
      <c r="G143" s="211" t="s">
        <v>161</v>
      </c>
      <c r="H143" s="212">
        <v>5</v>
      </c>
      <c r="I143" s="213"/>
      <c r="J143" s="214">
        <f>ROUND(I143*H143,2)</f>
        <v>0</v>
      </c>
      <c r="K143" s="215"/>
      <c r="L143" s="216"/>
      <c r="M143" s="217" t="s">
        <v>1</v>
      </c>
      <c r="N143" s="218" t="s">
        <v>38</v>
      </c>
      <c r="O143" s="88"/>
      <c r="P143" s="219">
        <f>O143*H143</f>
        <v>0</v>
      </c>
      <c r="Q143" s="219">
        <v>0.00040000000000000002</v>
      </c>
      <c r="R143" s="219">
        <f>Q143*H143</f>
        <v>0.002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123</v>
      </c>
      <c r="AT143" s="221" t="s">
        <v>119</v>
      </c>
      <c r="AU143" s="221" t="s">
        <v>81</v>
      </c>
      <c r="AY143" s="14" t="s">
        <v>118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81</v>
      </c>
      <c r="BK143" s="222">
        <f>ROUND(I143*H143,2)</f>
        <v>0</v>
      </c>
      <c r="BL143" s="14" t="s">
        <v>124</v>
      </c>
      <c r="BM143" s="221" t="s">
        <v>166</v>
      </c>
    </row>
    <row r="144" s="2" customFormat="1">
      <c r="A144" s="35"/>
      <c r="B144" s="36"/>
      <c r="C144" s="37"/>
      <c r="D144" s="223" t="s">
        <v>126</v>
      </c>
      <c r="E144" s="37"/>
      <c r="F144" s="224" t="s">
        <v>165</v>
      </c>
      <c r="G144" s="37"/>
      <c r="H144" s="37"/>
      <c r="I144" s="225"/>
      <c r="J144" s="37"/>
      <c r="K144" s="37"/>
      <c r="L144" s="41"/>
      <c r="M144" s="226"/>
      <c r="N144" s="227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126</v>
      </c>
      <c r="AU144" s="14" t="s">
        <v>81</v>
      </c>
    </row>
    <row r="145" s="2" customFormat="1" ht="16.5" customHeight="1">
      <c r="A145" s="35"/>
      <c r="B145" s="36"/>
      <c r="C145" s="208" t="s">
        <v>167</v>
      </c>
      <c r="D145" s="208" t="s">
        <v>119</v>
      </c>
      <c r="E145" s="209" t="s">
        <v>168</v>
      </c>
      <c r="F145" s="210" t="s">
        <v>169</v>
      </c>
      <c r="G145" s="211" t="s">
        <v>129</v>
      </c>
      <c r="H145" s="212">
        <v>1</v>
      </c>
      <c r="I145" s="213"/>
      <c r="J145" s="214">
        <f>ROUND(I145*H145,2)</f>
        <v>0</v>
      </c>
      <c r="K145" s="215"/>
      <c r="L145" s="216"/>
      <c r="M145" s="217" t="s">
        <v>1</v>
      </c>
      <c r="N145" s="218" t="s">
        <v>38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123</v>
      </c>
      <c r="AT145" s="221" t="s">
        <v>119</v>
      </c>
      <c r="AU145" s="221" t="s">
        <v>81</v>
      </c>
      <c r="AY145" s="14" t="s">
        <v>118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81</v>
      </c>
      <c r="BK145" s="222">
        <f>ROUND(I145*H145,2)</f>
        <v>0</v>
      </c>
      <c r="BL145" s="14" t="s">
        <v>124</v>
      </c>
      <c r="BM145" s="221" t="s">
        <v>170</v>
      </c>
    </row>
    <row r="146" s="2" customFormat="1">
      <c r="A146" s="35"/>
      <c r="B146" s="36"/>
      <c r="C146" s="37"/>
      <c r="D146" s="223" t="s">
        <v>126</v>
      </c>
      <c r="E146" s="37"/>
      <c r="F146" s="224" t="s">
        <v>169</v>
      </c>
      <c r="G146" s="37"/>
      <c r="H146" s="37"/>
      <c r="I146" s="225"/>
      <c r="J146" s="37"/>
      <c r="K146" s="37"/>
      <c r="L146" s="41"/>
      <c r="M146" s="226"/>
      <c r="N146" s="227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126</v>
      </c>
      <c r="AU146" s="14" t="s">
        <v>81</v>
      </c>
    </row>
    <row r="147" s="2" customFormat="1" ht="16.5" customHeight="1">
      <c r="A147" s="35"/>
      <c r="B147" s="36"/>
      <c r="C147" s="208" t="s">
        <v>171</v>
      </c>
      <c r="D147" s="208" t="s">
        <v>119</v>
      </c>
      <c r="E147" s="209" t="s">
        <v>172</v>
      </c>
      <c r="F147" s="210" t="s">
        <v>173</v>
      </c>
      <c r="G147" s="211" t="s">
        <v>129</v>
      </c>
      <c r="H147" s="212">
        <v>1</v>
      </c>
      <c r="I147" s="213"/>
      <c r="J147" s="214">
        <f>ROUND(I147*H147,2)</f>
        <v>0</v>
      </c>
      <c r="K147" s="215"/>
      <c r="L147" s="216"/>
      <c r="M147" s="217" t="s">
        <v>1</v>
      </c>
      <c r="N147" s="218" t="s">
        <v>38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123</v>
      </c>
      <c r="AT147" s="221" t="s">
        <v>119</v>
      </c>
      <c r="AU147" s="221" t="s">
        <v>81</v>
      </c>
      <c r="AY147" s="14" t="s">
        <v>118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81</v>
      </c>
      <c r="BK147" s="222">
        <f>ROUND(I147*H147,2)</f>
        <v>0</v>
      </c>
      <c r="BL147" s="14" t="s">
        <v>124</v>
      </c>
      <c r="BM147" s="221" t="s">
        <v>174</v>
      </c>
    </row>
    <row r="148" s="2" customFormat="1">
      <c r="A148" s="35"/>
      <c r="B148" s="36"/>
      <c r="C148" s="37"/>
      <c r="D148" s="223" t="s">
        <v>126</v>
      </c>
      <c r="E148" s="37"/>
      <c r="F148" s="224" t="s">
        <v>173</v>
      </c>
      <c r="G148" s="37"/>
      <c r="H148" s="37"/>
      <c r="I148" s="225"/>
      <c r="J148" s="37"/>
      <c r="K148" s="37"/>
      <c r="L148" s="41"/>
      <c r="M148" s="226"/>
      <c r="N148" s="227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126</v>
      </c>
      <c r="AU148" s="14" t="s">
        <v>81</v>
      </c>
    </row>
    <row r="149" s="2" customFormat="1" ht="21.75" customHeight="1">
      <c r="A149" s="35"/>
      <c r="B149" s="36"/>
      <c r="C149" s="208" t="s">
        <v>175</v>
      </c>
      <c r="D149" s="208" t="s">
        <v>119</v>
      </c>
      <c r="E149" s="209" t="s">
        <v>176</v>
      </c>
      <c r="F149" s="210" t="s">
        <v>177</v>
      </c>
      <c r="G149" s="211" t="s">
        <v>129</v>
      </c>
      <c r="H149" s="212">
        <v>2</v>
      </c>
      <c r="I149" s="213"/>
      <c r="J149" s="214">
        <f>ROUND(I149*H149,2)</f>
        <v>0</v>
      </c>
      <c r="K149" s="215"/>
      <c r="L149" s="216"/>
      <c r="M149" s="217" t="s">
        <v>1</v>
      </c>
      <c r="N149" s="218" t="s">
        <v>38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123</v>
      </c>
      <c r="AT149" s="221" t="s">
        <v>119</v>
      </c>
      <c r="AU149" s="221" t="s">
        <v>81</v>
      </c>
      <c r="AY149" s="14" t="s">
        <v>118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81</v>
      </c>
      <c r="BK149" s="222">
        <f>ROUND(I149*H149,2)</f>
        <v>0</v>
      </c>
      <c r="BL149" s="14" t="s">
        <v>124</v>
      </c>
      <c r="BM149" s="221" t="s">
        <v>178</v>
      </c>
    </row>
    <row r="150" s="2" customFormat="1">
      <c r="A150" s="35"/>
      <c r="B150" s="36"/>
      <c r="C150" s="37"/>
      <c r="D150" s="223" t="s">
        <v>126</v>
      </c>
      <c r="E150" s="37"/>
      <c r="F150" s="224" t="s">
        <v>177</v>
      </c>
      <c r="G150" s="37"/>
      <c r="H150" s="37"/>
      <c r="I150" s="225"/>
      <c r="J150" s="37"/>
      <c r="K150" s="37"/>
      <c r="L150" s="41"/>
      <c r="M150" s="226"/>
      <c r="N150" s="227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126</v>
      </c>
      <c r="AU150" s="14" t="s">
        <v>81</v>
      </c>
    </row>
    <row r="151" s="2" customFormat="1" ht="16.5" customHeight="1">
      <c r="A151" s="35"/>
      <c r="B151" s="36"/>
      <c r="C151" s="208" t="s">
        <v>8</v>
      </c>
      <c r="D151" s="208" t="s">
        <v>119</v>
      </c>
      <c r="E151" s="209" t="s">
        <v>179</v>
      </c>
      <c r="F151" s="210" t="s">
        <v>180</v>
      </c>
      <c r="G151" s="211" t="s">
        <v>129</v>
      </c>
      <c r="H151" s="212">
        <v>2</v>
      </c>
      <c r="I151" s="213"/>
      <c r="J151" s="214">
        <f>ROUND(I151*H151,2)</f>
        <v>0</v>
      </c>
      <c r="K151" s="215"/>
      <c r="L151" s="216"/>
      <c r="M151" s="217" t="s">
        <v>1</v>
      </c>
      <c r="N151" s="218" t="s">
        <v>38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123</v>
      </c>
      <c r="AT151" s="221" t="s">
        <v>119</v>
      </c>
      <c r="AU151" s="221" t="s">
        <v>81</v>
      </c>
      <c r="AY151" s="14" t="s">
        <v>118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81</v>
      </c>
      <c r="BK151" s="222">
        <f>ROUND(I151*H151,2)</f>
        <v>0</v>
      </c>
      <c r="BL151" s="14" t="s">
        <v>124</v>
      </c>
      <c r="BM151" s="221" t="s">
        <v>181</v>
      </c>
    </row>
    <row r="152" s="2" customFormat="1">
      <c r="A152" s="35"/>
      <c r="B152" s="36"/>
      <c r="C152" s="37"/>
      <c r="D152" s="223" t="s">
        <v>126</v>
      </c>
      <c r="E152" s="37"/>
      <c r="F152" s="224" t="s">
        <v>180</v>
      </c>
      <c r="G152" s="37"/>
      <c r="H152" s="37"/>
      <c r="I152" s="225"/>
      <c r="J152" s="37"/>
      <c r="K152" s="37"/>
      <c r="L152" s="41"/>
      <c r="M152" s="226"/>
      <c r="N152" s="227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126</v>
      </c>
      <c r="AU152" s="14" t="s">
        <v>81</v>
      </c>
    </row>
    <row r="153" s="2" customFormat="1" ht="16.5" customHeight="1">
      <c r="A153" s="35"/>
      <c r="B153" s="36"/>
      <c r="C153" s="208" t="s">
        <v>182</v>
      </c>
      <c r="D153" s="208" t="s">
        <v>119</v>
      </c>
      <c r="E153" s="209" t="s">
        <v>183</v>
      </c>
      <c r="F153" s="210" t="s">
        <v>184</v>
      </c>
      <c r="G153" s="211" t="s">
        <v>129</v>
      </c>
      <c r="H153" s="212">
        <v>1</v>
      </c>
      <c r="I153" s="213"/>
      <c r="J153" s="214">
        <f>ROUND(I153*H153,2)</f>
        <v>0</v>
      </c>
      <c r="K153" s="215"/>
      <c r="L153" s="216"/>
      <c r="M153" s="217" t="s">
        <v>1</v>
      </c>
      <c r="N153" s="218" t="s">
        <v>38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123</v>
      </c>
      <c r="AT153" s="221" t="s">
        <v>119</v>
      </c>
      <c r="AU153" s="221" t="s">
        <v>81</v>
      </c>
      <c r="AY153" s="14" t="s">
        <v>118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81</v>
      </c>
      <c r="BK153" s="222">
        <f>ROUND(I153*H153,2)</f>
        <v>0</v>
      </c>
      <c r="BL153" s="14" t="s">
        <v>124</v>
      </c>
      <c r="BM153" s="221" t="s">
        <v>185</v>
      </c>
    </row>
    <row r="154" s="2" customFormat="1">
      <c r="A154" s="35"/>
      <c r="B154" s="36"/>
      <c r="C154" s="37"/>
      <c r="D154" s="223" t="s">
        <v>126</v>
      </c>
      <c r="E154" s="37"/>
      <c r="F154" s="224" t="s">
        <v>184</v>
      </c>
      <c r="G154" s="37"/>
      <c r="H154" s="37"/>
      <c r="I154" s="225"/>
      <c r="J154" s="37"/>
      <c r="K154" s="37"/>
      <c r="L154" s="41"/>
      <c r="M154" s="226"/>
      <c r="N154" s="227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126</v>
      </c>
      <c r="AU154" s="14" t="s">
        <v>81</v>
      </c>
    </row>
    <row r="155" s="2" customFormat="1" ht="16.5" customHeight="1">
      <c r="A155" s="35"/>
      <c r="B155" s="36"/>
      <c r="C155" s="208" t="s">
        <v>186</v>
      </c>
      <c r="D155" s="208" t="s">
        <v>119</v>
      </c>
      <c r="E155" s="209" t="s">
        <v>187</v>
      </c>
      <c r="F155" s="210" t="s">
        <v>188</v>
      </c>
      <c r="G155" s="211" t="s">
        <v>129</v>
      </c>
      <c r="H155" s="212">
        <v>1</v>
      </c>
      <c r="I155" s="213"/>
      <c r="J155" s="214">
        <f>ROUND(I155*H155,2)</f>
        <v>0</v>
      </c>
      <c r="K155" s="215"/>
      <c r="L155" s="216"/>
      <c r="M155" s="217" t="s">
        <v>1</v>
      </c>
      <c r="N155" s="218" t="s">
        <v>38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123</v>
      </c>
      <c r="AT155" s="221" t="s">
        <v>119</v>
      </c>
      <c r="AU155" s="221" t="s">
        <v>81</v>
      </c>
      <c r="AY155" s="14" t="s">
        <v>118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81</v>
      </c>
      <c r="BK155" s="222">
        <f>ROUND(I155*H155,2)</f>
        <v>0</v>
      </c>
      <c r="BL155" s="14" t="s">
        <v>124</v>
      </c>
      <c r="BM155" s="221" t="s">
        <v>189</v>
      </c>
    </row>
    <row r="156" s="2" customFormat="1">
      <c r="A156" s="35"/>
      <c r="B156" s="36"/>
      <c r="C156" s="37"/>
      <c r="D156" s="223" t="s">
        <v>126</v>
      </c>
      <c r="E156" s="37"/>
      <c r="F156" s="224" t="s">
        <v>188</v>
      </c>
      <c r="G156" s="37"/>
      <c r="H156" s="37"/>
      <c r="I156" s="225"/>
      <c r="J156" s="37"/>
      <c r="K156" s="37"/>
      <c r="L156" s="41"/>
      <c r="M156" s="226"/>
      <c r="N156" s="227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126</v>
      </c>
      <c r="AU156" s="14" t="s">
        <v>81</v>
      </c>
    </row>
    <row r="157" s="2" customFormat="1" ht="24.15" customHeight="1">
      <c r="A157" s="35"/>
      <c r="B157" s="36"/>
      <c r="C157" s="208" t="s">
        <v>190</v>
      </c>
      <c r="D157" s="208" t="s">
        <v>119</v>
      </c>
      <c r="E157" s="209" t="s">
        <v>191</v>
      </c>
      <c r="F157" s="210" t="s">
        <v>192</v>
      </c>
      <c r="G157" s="211" t="s">
        <v>129</v>
      </c>
      <c r="H157" s="212">
        <v>1</v>
      </c>
      <c r="I157" s="213"/>
      <c r="J157" s="214">
        <f>ROUND(I157*H157,2)</f>
        <v>0</v>
      </c>
      <c r="K157" s="215"/>
      <c r="L157" s="216"/>
      <c r="M157" s="217" t="s">
        <v>1</v>
      </c>
      <c r="N157" s="218" t="s">
        <v>38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123</v>
      </c>
      <c r="AT157" s="221" t="s">
        <v>119</v>
      </c>
      <c r="AU157" s="221" t="s">
        <v>81</v>
      </c>
      <c r="AY157" s="14" t="s">
        <v>118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81</v>
      </c>
      <c r="BK157" s="222">
        <f>ROUND(I157*H157,2)</f>
        <v>0</v>
      </c>
      <c r="BL157" s="14" t="s">
        <v>124</v>
      </c>
      <c r="BM157" s="221" t="s">
        <v>193</v>
      </c>
    </row>
    <row r="158" s="2" customFormat="1">
      <c r="A158" s="35"/>
      <c r="B158" s="36"/>
      <c r="C158" s="37"/>
      <c r="D158" s="223" t="s">
        <v>126</v>
      </c>
      <c r="E158" s="37"/>
      <c r="F158" s="224" t="s">
        <v>192</v>
      </c>
      <c r="G158" s="37"/>
      <c r="H158" s="37"/>
      <c r="I158" s="225"/>
      <c r="J158" s="37"/>
      <c r="K158" s="37"/>
      <c r="L158" s="41"/>
      <c r="M158" s="226"/>
      <c r="N158" s="227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126</v>
      </c>
      <c r="AU158" s="14" t="s">
        <v>81</v>
      </c>
    </row>
    <row r="159" s="2" customFormat="1" ht="16.5" customHeight="1">
      <c r="A159" s="35"/>
      <c r="B159" s="36"/>
      <c r="C159" s="208" t="s">
        <v>194</v>
      </c>
      <c r="D159" s="208" t="s">
        <v>119</v>
      </c>
      <c r="E159" s="209" t="s">
        <v>195</v>
      </c>
      <c r="F159" s="210" t="s">
        <v>196</v>
      </c>
      <c r="G159" s="211" t="s">
        <v>129</v>
      </c>
      <c r="H159" s="212">
        <v>1</v>
      </c>
      <c r="I159" s="213"/>
      <c r="J159" s="214">
        <f>ROUND(I159*H159,2)</f>
        <v>0</v>
      </c>
      <c r="K159" s="215"/>
      <c r="L159" s="216"/>
      <c r="M159" s="217" t="s">
        <v>1</v>
      </c>
      <c r="N159" s="218" t="s">
        <v>38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123</v>
      </c>
      <c r="AT159" s="221" t="s">
        <v>119</v>
      </c>
      <c r="AU159" s="221" t="s">
        <v>81</v>
      </c>
      <c r="AY159" s="14" t="s">
        <v>118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81</v>
      </c>
      <c r="BK159" s="222">
        <f>ROUND(I159*H159,2)</f>
        <v>0</v>
      </c>
      <c r="BL159" s="14" t="s">
        <v>124</v>
      </c>
      <c r="BM159" s="221" t="s">
        <v>197</v>
      </c>
    </row>
    <row r="160" s="2" customFormat="1">
      <c r="A160" s="35"/>
      <c r="B160" s="36"/>
      <c r="C160" s="37"/>
      <c r="D160" s="223" t="s">
        <v>126</v>
      </c>
      <c r="E160" s="37"/>
      <c r="F160" s="224" t="s">
        <v>196</v>
      </c>
      <c r="G160" s="37"/>
      <c r="H160" s="37"/>
      <c r="I160" s="225"/>
      <c r="J160" s="37"/>
      <c r="K160" s="37"/>
      <c r="L160" s="41"/>
      <c r="M160" s="226"/>
      <c r="N160" s="227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126</v>
      </c>
      <c r="AU160" s="14" t="s">
        <v>81</v>
      </c>
    </row>
    <row r="161" s="2" customFormat="1" ht="21.75" customHeight="1">
      <c r="A161" s="35"/>
      <c r="B161" s="36"/>
      <c r="C161" s="208" t="s">
        <v>198</v>
      </c>
      <c r="D161" s="208" t="s">
        <v>119</v>
      </c>
      <c r="E161" s="209" t="s">
        <v>199</v>
      </c>
      <c r="F161" s="210" t="s">
        <v>200</v>
      </c>
      <c r="G161" s="211" t="s">
        <v>129</v>
      </c>
      <c r="H161" s="212">
        <v>5</v>
      </c>
      <c r="I161" s="213"/>
      <c r="J161" s="214">
        <f>ROUND(I161*H161,2)</f>
        <v>0</v>
      </c>
      <c r="K161" s="215"/>
      <c r="L161" s="216"/>
      <c r="M161" s="217" t="s">
        <v>1</v>
      </c>
      <c r="N161" s="218" t="s">
        <v>38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123</v>
      </c>
      <c r="AT161" s="221" t="s">
        <v>119</v>
      </c>
      <c r="AU161" s="221" t="s">
        <v>81</v>
      </c>
      <c r="AY161" s="14" t="s">
        <v>118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81</v>
      </c>
      <c r="BK161" s="222">
        <f>ROUND(I161*H161,2)</f>
        <v>0</v>
      </c>
      <c r="BL161" s="14" t="s">
        <v>124</v>
      </c>
      <c r="BM161" s="221" t="s">
        <v>201</v>
      </c>
    </row>
    <row r="162" s="2" customFormat="1">
      <c r="A162" s="35"/>
      <c r="B162" s="36"/>
      <c r="C162" s="37"/>
      <c r="D162" s="223" t="s">
        <v>126</v>
      </c>
      <c r="E162" s="37"/>
      <c r="F162" s="224" t="s">
        <v>200</v>
      </c>
      <c r="G162" s="37"/>
      <c r="H162" s="37"/>
      <c r="I162" s="225"/>
      <c r="J162" s="37"/>
      <c r="K162" s="37"/>
      <c r="L162" s="41"/>
      <c r="M162" s="226"/>
      <c r="N162" s="227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126</v>
      </c>
      <c r="AU162" s="14" t="s">
        <v>81</v>
      </c>
    </row>
    <row r="163" s="2" customFormat="1" ht="16.5" customHeight="1">
      <c r="A163" s="35"/>
      <c r="B163" s="36"/>
      <c r="C163" s="208" t="s">
        <v>7</v>
      </c>
      <c r="D163" s="208" t="s">
        <v>119</v>
      </c>
      <c r="E163" s="209" t="s">
        <v>202</v>
      </c>
      <c r="F163" s="210" t="s">
        <v>203</v>
      </c>
      <c r="G163" s="211" t="s">
        <v>129</v>
      </c>
      <c r="H163" s="212">
        <v>4</v>
      </c>
      <c r="I163" s="213"/>
      <c r="J163" s="214">
        <f>ROUND(I163*H163,2)</f>
        <v>0</v>
      </c>
      <c r="K163" s="215"/>
      <c r="L163" s="216"/>
      <c r="M163" s="217" t="s">
        <v>1</v>
      </c>
      <c r="N163" s="218" t="s">
        <v>38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123</v>
      </c>
      <c r="AT163" s="221" t="s">
        <v>119</v>
      </c>
      <c r="AU163" s="221" t="s">
        <v>81</v>
      </c>
      <c r="AY163" s="14" t="s">
        <v>118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81</v>
      </c>
      <c r="BK163" s="222">
        <f>ROUND(I163*H163,2)</f>
        <v>0</v>
      </c>
      <c r="BL163" s="14" t="s">
        <v>124</v>
      </c>
      <c r="BM163" s="221" t="s">
        <v>204</v>
      </c>
    </row>
    <row r="164" s="2" customFormat="1">
      <c r="A164" s="35"/>
      <c r="B164" s="36"/>
      <c r="C164" s="37"/>
      <c r="D164" s="223" t="s">
        <v>126</v>
      </c>
      <c r="E164" s="37"/>
      <c r="F164" s="224" t="s">
        <v>203</v>
      </c>
      <c r="G164" s="37"/>
      <c r="H164" s="37"/>
      <c r="I164" s="225"/>
      <c r="J164" s="37"/>
      <c r="K164" s="37"/>
      <c r="L164" s="41"/>
      <c r="M164" s="226"/>
      <c r="N164" s="227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126</v>
      </c>
      <c r="AU164" s="14" t="s">
        <v>81</v>
      </c>
    </row>
    <row r="165" s="2" customFormat="1" ht="16.5" customHeight="1">
      <c r="A165" s="35"/>
      <c r="B165" s="36"/>
      <c r="C165" s="208" t="s">
        <v>205</v>
      </c>
      <c r="D165" s="208" t="s">
        <v>119</v>
      </c>
      <c r="E165" s="209" t="s">
        <v>206</v>
      </c>
      <c r="F165" s="210" t="s">
        <v>207</v>
      </c>
      <c r="G165" s="211" t="s">
        <v>129</v>
      </c>
      <c r="H165" s="212">
        <v>1</v>
      </c>
      <c r="I165" s="213"/>
      <c r="J165" s="214">
        <f>ROUND(I165*H165,2)</f>
        <v>0</v>
      </c>
      <c r="K165" s="215"/>
      <c r="L165" s="216"/>
      <c r="M165" s="217" t="s">
        <v>1</v>
      </c>
      <c r="N165" s="218" t="s">
        <v>38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123</v>
      </c>
      <c r="AT165" s="221" t="s">
        <v>119</v>
      </c>
      <c r="AU165" s="221" t="s">
        <v>81</v>
      </c>
      <c r="AY165" s="14" t="s">
        <v>118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81</v>
      </c>
      <c r="BK165" s="222">
        <f>ROUND(I165*H165,2)</f>
        <v>0</v>
      </c>
      <c r="BL165" s="14" t="s">
        <v>124</v>
      </c>
      <c r="BM165" s="221" t="s">
        <v>208</v>
      </c>
    </row>
    <row r="166" s="2" customFormat="1">
      <c r="A166" s="35"/>
      <c r="B166" s="36"/>
      <c r="C166" s="37"/>
      <c r="D166" s="223" t="s">
        <v>126</v>
      </c>
      <c r="E166" s="37"/>
      <c r="F166" s="224" t="s">
        <v>207</v>
      </c>
      <c r="G166" s="37"/>
      <c r="H166" s="37"/>
      <c r="I166" s="225"/>
      <c r="J166" s="37"/>
      <c r="K166" s="37"/>
      <c r="L166" s="41"/>
      <c r="M166" s="226"/>
      <c r="N166" s="227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126</v>
      </c>
      <c r="AU166" s="14" t="s">
        <v>81</v>
      </c>
    </row>
    <row r="167" s="11" customFormat="1" ht="25.92" customHeight="1">
      <c r="A167" s="11"/>
      <c r="B167" s="194"/>
      <c r="C167" s="195"/>
      <c r="D167" s="196" t="s">
        <v>72</v>
      </c>
      <c r="E167" s="197" t="s">
        <v>209</v>
      </c>
      <c r="F167" s="197" t="s">
        <v>210</v>
      </c>
      <c r="G167" s="195"/>
      <c r="H167" s="195"/>
      <c r="I167" s="198"/>
      <c r="J167" s="199">
        <f>BK167</f>
        <v>0</v>
      </c>
      <c r="K167" s="195"/>
      <c r="L167" s="200"/>
      <c r="M167" s="201"/>
      <c r="N167" s="202"/>
      <c r="O167" s="202"/>
      <c r="P167" s="203">
        <f>SUM(P168:P205)</f>
        <v>0</v>
      </c>
      <c r="Q167" s="202"/>
      <c r="R167" s="203">
        <f>SUM(R168:R205)</f>
        <v>0</v>
      </c>
      <c r="S167" s="202"/>
      <c r="T167" s="204">
        <f>SUM(T168:T205)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05" t="s">
        <v>81</v>
      </c>
      <c r="AT167" s="206" t="s">
        <v>72</v>
      </c>
      <c r="AU167" s="206" t="s">
        <v>73</v>
      </c>
      <c r="AY167" s="205" t="s">
        <v>118</v>
      </c>
      <c r="BK167" s="207">
        <f>SUM(BK168:BK205)</f>
        <v>0</v>
      </c>
    </row>
    <row r="168" s="2" customFormat="1" ht="37.8" customHeight="1">
      <c r="A168" s="35"/>
      <c r="B168" s="36"/>
      <c r="C168" s="208" t="s">
        <v>211</v>
      </c>
      <c r="D168" s="208" t="s">
        <v>119</v>
      </c>
      <c r="E168" s="209" t="s">
        <v>212</v>
      </c>
      <c r="F168" s="210" t="s">
        <v>213</v>
      </c>
      <c r="G168" s="211" t="s">
        <v>129</v>
      </c>
      <c r="H168" s="212">
        <v>2</v>
      </c>
      <c r="I168" s="213"/>
      <c r="J168" s="214">
        <f>ROUND(I168*H168,2)</f>
        <v>0</v>
      </c>
      <c r="K168" s="215"/>
      <c r="L168" s="216"/>
      <c r="M168" s="217" t="s">
        <v>1</v>
      </c>
      <c r="N168" s="218" t="s">
        <v>38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123</v>
      </c>
      <c r="AT168" s="221" t="s">
        <v>119</v>
      </c>
      <c r="AU168" s="221" t="s">
        <v>81</v>
      </c>
      <c r="AY168" s="14" t="s">
        <v>118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81</v>
      </c>
      <c r="BK168" s="222">
        <f>ROUND(I168*H168,2)</f>
        <v>0</v>
      </c>
      <c r="BL168" s="14" t="s">
        <v>124</v>
      </c>
      <c r="BM168" s="221" t="s">
        <v>214</v>
      </c>
    </row>
    <row r="169" s="2" customFormat="1">
      <c r="A169" s="35"/>
      <c r="B169" s="36"/>
      <c r="C169" s="37"/>
      <c r="D169" s="223" t="s">
        <v>126</v>
      </c>
      <c r="E169" s="37"/>
      <c r="F169" s="224" t="s">
        <v>213</v>
      </c>
      <c r="G169" s="37"/>
      <c r="H169" s="37"/>
      <c r="I169" s="225"/>
      <c r="J169" s="37"/>
      <c r="K169" s="37"/>
      <c r="L169" s="41"/>
      <c r="M169" s="226"/>
      <c r="N169" s="227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126</v>
      </c>
      <c r="AU169" s="14" t="s">
        <v>81</v>
      </c>
    </row>
    <row r="170" s="2" customFormat="1" ht="16.5" customHeight="1">
      <c r="A170" s="35"/>
      <c r="B170" s="36"/>
      <c r="C170" s="208" t="s">
        <v>215</v>
      </c>
      <c r="D170" s="208" t="s">
        <v>119</v>
      </c>
      <c r="E170" s="209" t="s">
        <v>216</v>
      </c>
      <c r="F170" s="210" t="s">
        <v>217</v>
      </c>
      <c r="G170" s="211" t="s">
        <v>129</v>
      </c>
      <c r="H170" s="212">
        <v>2</v>
      </c>
      <c r="I170" s="213"/>
      <c r="J170" s="214">
        <f>ROUND(I170*H170,2)</f>
        <v>0</v>
      </c>
      <c r="K170" s="215"/>
      <c r="L170" s="216"/>
      <c r="M170" s="217" t="s">
        <v>1</v>
      </c>
      <c r="N170" s="218" t="s">
        <v>38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123</v>
      </c>
      <c r="AT170" s="221" t="s">
        <v>119</v>
      </c>
      <c r="AU170" s="221" t="s">
        <v>81</v>
      </c>
      <c r="AY170" s="14" t="s">
        <v>118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81</v>
      </c>
      <c r="BK170" s="222">
        <f>ROUND(I170*H170,2)</f>
        <v>0</v>
      </c>
      <c r="BL170" s="14" t="s">
        <v>124</v>
      </c>
      <c r="BM170" s="221" t="s">
        <v>218</v>
      </c>
    </row>
    <row r="171" s="2" customFormat="1">
      <c r="A171" s="35"/>
      <c r="B171" s="36"/>
      <c r="C171" s="37"/>
      <c r="D171" s="223" t="s">
        <v>126</v>
      </c>
      <c r="E171" s="37"/>
      <c r="F171" s="224" t="s">
        <v>217</v>
      </c>
      <c r="G171" s="37"/>
      <c r="H171" s="37"/>
      <c r="I171" s="225"/>
      <c r="J171" s="37"/>
      <c r="K171" s="37"/>
      <c r="L171" s="41"/>
      <c r="M171" s="226"/>
      <c r="N171" s="227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126</v>
      </c>
      <c r="AU171" s="14" t="s">
        <v>81</v>
      </c>
    </row>
    <row r="172" s="2" customFormat="1" ht="16.5" customHeight="1">
      <c r="A172" s="35"/>
      <c r="B172" s="36"/>
      <c r="C172" s="208" t="s">
        <v>219</v>
      </c>
      <c r="D172" s="208" t="s">
        <v>119</v>
      </c>
      <c r="E172" s="209" t="s">
        <v>220</v>
      </c>
      <c r="F172" s="210" t="s">
        <v>221</v>
      </c>
      <c r="G172" s="211" t="s">
        <v>129</v>
      </c>
      <c r="H172" s="212">
        <v>1</v>
      </c>
      <c r="I172" s="213"/>
      <c r="J172" s="214">
        <f>ROUND(I172*H172,2)</f>
        <v>0</v>
      </c>
      <c r="K172" s="215"/>
      <c r="L172" s="216"/>
      <c r="M172" s="217" t="s">
        <v>1</v>
      </c>
      <c r="N172" s="218" t="s">
        <v>38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123</v>
      </c>
      <c r="AT172" s="221" t="s">
        <v>119</v>
      </c>
      <c r="AU172" s="221" t="s">
        <v>81</v>
      </c>
      <c r="AY172" s="14" t="s">
        <v>118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81</v>
      </c>
      <c r="BK172" s="222">
        <f>ROUND(I172*H172,2)</f>
        <v>0</v>
      </c>
      <c r="BL172" s="14" t="s">
        <v>124</v>
      </c>
      <c r="BM172" s="221" t="s">
        <v>222</v>
      </c>
    </row>
    <row r="173" s="2" customFormat="1">
      <c r="A173" s="35"/>
      <c r="B173" s="36"/>
      <c r="C173" s="37"/>
      <c r="D173" s="223" t="s">
        <v>126</v>
      </c>
      <c r="E173" s="37"/>
      <c r="F173" s="224" t="s">
        <v>221</v>
      </c>
      <c r="G173" s="37"/>
      <c r="H173" s="37"/>
      <c r="I173" s="225"/>
      <c r="J173" s="37"/>
      <c r="K173" s="37"/>
      <c r="L173" s="41"/>
      <c r="M173" s="226"/>
      <c r="N173" s="227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126</v>
      </c>
      <c r="AU173" s="14" t="s">
        <v>81</v>
      </c>
    </row>
    <row r="174" s="2" customFormat="1" ht="16.5" customHeight="1">
      <c r="A174" s="35"/>
      <c r="B174" s="36"/>
      <c r="C174" s="208" t="s">
        <v>223</v>
      </c>
      <c r="D174" s="208" t="s">
        <v>119</v>
      </c>
      <c r="E174" s="209" t="s">
        <v>224</v>
      </c>
      <c r="F174" s="210" t="s">
        <v>225</v>
      </c>
      <c r="G174" s="211" t="s">
        <v>129</v>
      </c>
      <c r="H174" s="212">
        <v>1</v>
      </c>
      <c r="I174" s="213"/>
      <c r="J174" s="214">
        <f>ROUND(I174*H174,2)</f>
        <v>0</v>
      </c>
      <c r="K174" s="215"/>
      <c r="L174" s="216"/>
      <c r="M174" s="217" t="s">
        <v>1</v>
      </c>
      <c r="N174" s="218" t="s">
        <v>38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123</v>
      </c>
      <c r="AT174" s="221" t="s">
        <v>119</v>
      </c>
      <c r="AU174" s="221" t="s">
        <v>81</v>
      </c>
      <c r="AY174" s="14" t="s">
        <v>118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81</v>
      </c>
      <c r="BK174" s="222">
        <f>ROUND(I174*H174,2)</f>
        <v>0</v>
      </c>
      <c r="BL174" s="14" t="s">
        <v>124</v>
      </c>
      <c r="BM174" s="221" t="s">
        <v>226</v>
      </c>
    </row>
    <row r="175" s="2" customFormat="1">
      <c r="A175" s="35"/>
      <c r="B175" s="36"/>
      <c r="C175" s="37"/>
      <c r="D175" s="223" t="s">
        <v>126</v>
      </c>
      <c r="E175" s="37"/>
      <c r="F175" s="224" t="s">
        <v>225</v>
      </c>
      <c r="G175" s="37"/>
      <c r="H175" s="37"/>
      <c r="I175" s="225"/>
      <c r="J175" s="37"/>
      <c r="K175" s="37"/>
      <c r="L175" s="41"/>
      <c r="M175" s="226"/>
      <c r="N175" s="227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126</v>
      </c>
      <c r="AU175" s="14" t="s">
        <v>81</v>
      </c>
    </row>
    <row r="176" s="2" customFormat="1" ht="16.5" customHeight="1">
      <c r="A176" s="35"/>
      <c r="B176" s="36"/>
      <c r="C176" s="208" t="s">
        <v>227</v>
      </c>
      <c r="D176" s="208" t="s">
        <v>119</v>
      </c>
      <c r="E176" s="209" t="s">
        <v>228</v>
      </c>
      <c r="F176" s="210" t="s">
        <v>229</v>
      </c>
      <c r="G176" s="211" t="s">
        <v>129</v>
      </c>
      <c r="H176" s="212">
        <v>2</v>
      </c>
      <c r="I176" s="213"/>
      <c r="J176" s="214">
        <f>ROUND(I176*H176,2)</f>
        <v>0</v>
      </c>
      <c r="K176" s="215"/>
      <c r="L176" s="216"/>
      <c r="M176" s="217" t="s">
        <v>1</v>
      </c>
      <c r="N176" s="218" t="s">
        <v>38</v>
      </c>
      <c r="O176" s="88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123</v>
      </c>
      <c r="AT176" s="221" t="s">
        <v>119</v>
      </c>
      <c r="AU176" s="221" t="s">
        <v>81</v>
      </c>
      <c r="AY176" s="14" t="s">
        <v>118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81</v>
      </c>
      <c r="BK176" s="222">
        <f>ROUND(I176*H176,2)</f>
        <v>0</v>
      </c>
      <c r="BL176" s="14" t="s">
        <v>124</v>
      </c>
      <c r="BM176" s="221" t="s">
        <v>230</v>
      </c>
    </row>
    <row r="177" s="2" customFormat="1">
      <c r="A177" s="35"/>
      <c r="B177" s="36"/>
      <c r="C177" s="37"/>
      <c r="D177" s="223" t="s">
        <v>126</v>
      </c>
      <c r="E177" s="37"/>
      <c r="F177" s="224" t="s">
        <v>229</v>
      </c>
      <c r="G177" s="37"/>
      <c r="H177" s="37"/>
      <c r="I177" s="225"/>
      <c r="J177" s="37"/>
      <c r="K177" s="37"/>
      <c r="L177" s="41"/>
      <c r="M177" s="226"/>
      <c r="N177" s="227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126</v>
      </c>
      <c r="AU177" s="14" t="s">
        <v>81</v>
      </c>
    </row>
    <row r="178" s="2" customFormat="1" ht="16.5" customHeight="1">
      <c r="A178" s="35"/>
      <c r="B178" s="36"/>
      <c r="C178" s="208" t="s">
        <v>231</v>
      </c>
      <c r="D178" s="208" t="s">
        <v>119</v>
      </c>
      <c r="E178" s="209" t="s">
        <v>232</v>
      </c>
      <c r="F178" s="210" t="s">
        <v>233</v>
      </c>
      <c r="G178" s="211" t="s">
        <v>129</v>
      </c>
      <c r="H178" s="212">
        <v>2</v>
      </c>
      <c r="I178" s="213"/>
      <c r="J178" s="214">
        <f>ROUND(I178*H178,2)</f>
        <v>0</v>
      </c>
      <c r="K178" s="215"/>
      <c r="L178" s="216"/>
      <c r="M178" s="217" t="s">
        <v>1</v>
      </c>
      <c r="N178" s="218" t="s">
        <v>38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123</v>
      </c>
      <c r="AT178" s="221" t="s">
        <v>119</v>
      </c>
      <c r="AU178" s="221" t="s">
        <v>81</v>
      </c>
      <c r="AY178" s="14" t="s">
        <v>118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81</v>
      </c>
      <c r="BK178" s="222">
        <f>ROUND(I178*H178,2)</f>
        <v>0</v>
      </c>
      <c r="BL178" s="14" t="s">
        <v>124</v>
      </c>
      <c r="BM178" s="221" t="s">
        <v>234</v>
      </c>
    </row>
    <row r="179" s="2" customFormat="1">
      <c r="A179" s="35"/>
      <c r="B179" s="36"/>
      <c r="C179" s="37"/>
      <c r="D179" s="223" t="s">
        <v>126</v>
      </c>
      <c r="E179" s="37"/>
      <c r="F179" s="224" t="s">
        <v>233</v>
      </c>
      <c r="G179" s="37"/>
      <c r="H179" s="37"/>
      <c r="I179" s="225"/>
      <c r="J179" s="37"/>
      <c r="K179" s="37"/>
      <c r="L179" s="41"/>
      <c r="M179" s="226"/>
      <c r="N179" s="227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126</v>
      </c>
      <c r="AU179" s="14" t="s">
        <v>81</v>
      </c>
    </row>
    <row r="180" s="2" customFormat="1" ht="16.5" customHeight="1">
      <c r="A180" s="35"/>
      <c r="B180" s="36"/>
      <c r="C180" s="208" t="s">
        <v>235</v>
      </c>
      <c r="D180" s="208" t="s">
        <v>119</v>
      </c>
      <c r="E180" s="209" t="s">
        <v>236</v>
      </c>
      <c r="F180" s="210" t="s">
        <v>237</v>
      </c>
      <c r="G180" s="211" t="s">
        <v>129</v>
      </c>
      <c r="H180" s="212">
        <v>4</v>
      </c>
      <c r="I180" s="213"/>
      <c r="J180" s="214">
        <f>ROUND(I180*H180,2)</f>
        <v>0</v>
      </c>
      <c r="K180" s="215"/>
      <c r="L180" s="216"/>
      <c r="M180" s="217" t="s">
        <v>1</v>
      </c>
      <c r="N180" s="218" t="s">
        <v>38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123</v>
      </c>
      <c r="AT180" s="221" t="s">
        <v>119</v>
      </c>
      <c r="AU180" s="221" t="s">
        <v>81</v>
      </c>
      <c r="AY180" s="14" t="s">
        <v>118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81</v>
      </c>
      <c r="BK180" s="222">
        <f>ROUND(I180*H180,2)</f>
        <v>0</v>
      </c>
      <c r="BL180" s="14" t="s">
        <v>124</v>
      </c>
      <c r="BM180" s="221" t="s">
        <v>238</v>
      </c>
    </row>
    <row r="181" s="2" customFormat="1">
      <c r="A181" s="35"/>
      <c r="B181" s="36"/>
      <c r="C181" s="37"/>
      <c r="D181" s="223" t="s">
        <v>126</v>
      </c>
      <c r="E181" s="37"/>
      <c r="F181" s="224" t="s">
        <v>237</v>
      </c>
      <c r="G181" s="37"/>
      <c r="H181" s="37"/>
      <c r="I181" s="225"/>
      <c r="J181" s="37"/>
      <c r="K181" s="37"/>
      <c r="L181" s="41"/>
      <c r="M181" s="226"/>
      <c r="N181" s="227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126</v>
      </c>
      <c r="AU181" s="14" t="s">
        <v>81</v>
      </c>
    </row>
    <row r="182" s="2" customFormat="1" ht="21.75" customHeight="1">
      <c r="A182" s="35"/>
      <c r="B182" s="36"/>
      <c r="C182" s="208" t="s">
        <v>239</v>
      </c>
      <c r="D182" s="208" t="s">
        <v>119</v>
      </c>
      <c r="E182" s="209" t="s">
        <v>240</v>
      </c>
      <c r="F182" s="210" t="s">
        <v>241</v>
      </c>
      <c r="G182" s="211" t="s">
        <v>129</v>
      </c>
      <c r="H182" s="212">
        <v>1</v>
      </c>
      <c r="I182" s="213"/>
      <c r="J182" s="214">
        <f>ROUND(I182*H182,2)</f>
        <v>0</v>
      </c>
      <c r="K182" s="215"/>
      <c r="L182" s="216"/>
      <c r="M182" s="217" t="s">
        <v>1</v>
      </c>
      <c r="N182" s="218" t="s">
        <v>38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123</v>
      </c>
      <c r="AT182" s="221" t="s">
        <v>119</v>
      </c>
      <c r="AU182" s="221" t="s">
        <v>81</v>
      </c>
      <c r="AY182" s="14" t="s">
        <v>118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81</v>
      </c>
      <c r="BK182" s="222">
        <f>ROUND(I182*H182,2)</f>
        <v>0</v>
      </c>
      <c r="BL182" s="14" t="s">
        <v>124</v>
      </c>
      <c r="BM182" s="221" t="s">
        <v>242</v>
      </c>
    </row>
    <row r="183" s="2" customFormat="1">
      <c r="A183" s="35"/>
      <c r="B183" s="36"/>
      <c r="C183" s="37"/>
      <c r="D183" s="223" t="s">
        <v>126</v>
      </c>
      <c r="E183" s="37"/>
      <c r="F183" s="224" t="s">
        <v>241</v>
      </c>
      <c r="G183" s="37"/>
      <c r="H183" s="37"/>
      <c r="I183" s="225"/>
      <c r="J183" s="37"/>
      <c r="K183" s="37"/>
      <c r="L183" s="41"/>
      <c r="M183" s="226"/>
      <c r="N183" s="227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126</v>
      </c>
      <c r="AU183" s="14" t="s">
        <v>81</v>
      </c>
    </row>
    <row r="184" s="2" customFormat="1" ht="21.75" customHeight="1">
      <c r="A184" s="35"/>
      <c r="B184" s="36"/>
      <c r="C184" s="208" t="s">
        <v>243</v>
      </c>
      <c r="D184" s="208" t="s">
        <v>119</v>
      </c>
      <c r="E184" s="209" t="s">
        <v>244</v>
      </c>
      <c r="F184" s="210" t="s">
        <v>245</v>
      </c>
      <c r="G184" s="211" t="s">
        <v>129</v>
      </c>
      <c r="H184" s="212">
        <v>1</v>
      </c>
      <c r="I184" s="213"/>
      <c r="J184" s="214">
        <f>ROUND(I184*H184,2)</f>
        <v>0</v>
      </c>
      <c r="K184" s="215"/>
      <c r="L184" s="216"/>
      <c r="M184" s="217" t="s">
        <v>1</v>
      </c>
      <c r="N184" s="218" t="s">
        <v>38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123</v>
      </c>
      <c r="AT184" s="221" t="s">
        <v>119</v>
      </c>
      <c r="AU184" s="221" t="s">
        <v>81</v>
      </c>
      <c r="AY184" s="14" t="s">
        <v>118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81</v>
      </c>
      <c r="BK184" s="222">
        <f>ROUND(I184*H184,2)</f>
        <v>0</v>
      </c>
      <c r="BL184" s="14" t="s">
        <v>124</v>
      </c>
      <c r="BM184" s="221" t="s">
        <v>246</v>
      </c>
    </row>
    <row r="185" s="2" customFormat="1">
      <c r="A185" s="35"/>
      <c r="B185" s="36"/>
      <c r="C185" s="37"/>
      <c r="D185" s="223" t="s">
        <v>126</v>
      </c>
      <c r="E185" s="37"/>
      <c r="F185" s="224" t="s">
        <v>245</v>
      </c>
      <c r="G185" s="37"/>
      <c r="H185" s="37"/>
      <c r="I185" s="225"/>
      <c r="J185" s="37"/>
      <c r="K185" s="37"/>
      <c r="L185" s="41"/>
      <c r="M185" s="226"/>
      <c r="N185" s="227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126</v>
      </c>
      <c r="AU185" s="14" t="s">
        <v>81</v>
      </c>
    </row>
    <row r="186" s="2" customFormat="1" ht="21.75" customHeight="1">
      <c r="A186" s="35"/>
      <c r="B186" s="36"/>
      <c r="C186" s="208" t="s">
        <v>247</v>
      </c>
      <c r="D186" s="208" t="s">
        <v>119</v>
      </c>
      <c r="E186" s="209" t="s">
        <v>248</v>
      </c>
      <c r="F186" s="210" t="s">
        <v>249</v>
      </c>
      <c r="G186" s="211" t="s">
        <v>129</v>
      </c>
      <c r="H186" s="212">
        <v>1</v>
      </c>
      <c r="I186" s="213"/>
      <c r="J186" s="214">
        <f>ROUND(I186*H186,2)</f>
        <v>0</v>
      </c>
      <c r="K186" s="215"/>
      <c r="L186" s="216"/>
      <c r="M186" s="217" t="s">
        <v>1</v>
      </c>
      <c r="N186" s="218" t="s">
        <v>38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123</v>
      </c>
      <c r="AT186" s="221" t="s">
        <v>119</v>
      </c>
      <c r="AU186" s="221" t="s">
        <v>81</v>
      </c>
      <c r="AY186" s="14" t="s">
        <v>118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81</v>
      </c>
      <c r="BK186" s="222">
        <f>ROUND(I186*H186,2)</f>
        <v>0</v>
      </c>
      <c r="BL186" s="14" t="s">
        <v>124</v>
      </c>
      <c r="BM186" s="221" t="s">
        <v>250</v>
      </c>
    </row>
    <row r="187" s="2" customFormat="1">
      <c r="A187" s="35"/>
      <c r="B187" s="36"/>
      <c r="C187" s="37"/>
      <c r="D187" s="223" t="s">
        <v>126</v>
      </c>
      <c r="E187" s="37"/>
      <c r="F187" s="224" t="s">
        <v>249</v>
      </c>
      <c r="G187" s="37"/>
      <c r="H187" s="37"/>
      <c r="I187" s="225"/>
      <c r="J187" s="37"/>
      <c r="K187" s="37"/>
      <c r="L187" s="41"/>
      <c r="M187" s="226"/>
      <c r="N187" s="227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126</v>
      </c>
      <c r="AU187" s="14" t="s">
        <v>81</v>
      </c>
    </row>
    <row r="188" s="2" customFormat="1" ht="16.5" customHeight="1">
      <c r="A188" s="35"/>
      <c r="B188" s="36"/>
      <c r="C188" s="208" t="s">
        <v>251</v>
      </c>
      <c r="D188" s="208" t="s">
        <v>119</v>
      </c>
      <c r="E188" s="209" t="s">
        <v>252</v>
      </c>
      <c r="F188" s="210" t="s">
        <v>253</v>
      </c>
      <c r="G188" s="211" t="s">
        <v>129</v>
      </c>
      <c r="H188" s="212">
        <v>1</v>
      </c>
      <c r="I188" s="213"/>
      <c r="J188" s="214">
        <f>ROUND(I188*H188,2)</f>
        <v>0</v>
      </c>
      <c r="K188" s="215"/>
      <c r="L188" s="216"/>
      <c r="M188" s="217" t="s">
        <v>1</v>
      </c>
      <c r="N188" s="218" t="s">
        <v>38</v>
      </c>
      <c r="O188" s="88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123</v>
      </c>
      <c r="AT188" s="221" t="s">
        <v>119</v>
      </c>
      <c r="AU188" s="221" t="s">
        <v>81</v>
      </c>
      <c r="AY188" s="14" t="s">
        <v>118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81</v>
      </c>
      <c r="BK188" s="222">
        <f>ROUND(I188*H188,2)</f>
        <v>0</v>
      </c>
      <c r="BL188" s="14" t="s">
        <v>124</v>
      </c>
      <c r="BM188" s="221" t="s">
        <v>254</v>
      </c>
    </row>
    <row r="189" s="2" customFormat="1">
      <c r="A189" s="35"/>
      <c r="B189" s="36"/>
      <c r="C189" s="37"/>
      <c r="D189" s="223" t="s">
        <v>126</v>
      </c>
      <c r="E189" s="37"/>
      <c r="F189" s="224" t="s">
        <v>253</v>
      </c>
      <c r="G189" s="37"/>
      <c r="H189" s="37"/>
      <c r="I189" s="225"/>
      <c r="J189" s="37"/>
      <c r="K189" s="37"/>
      <c r="L189" s="41"/>
      <c r="M189" s="226"/>
      <c r="N189" s="227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126</v>
      </c>
      <c r="AU189" s="14" t="s">
        <v>81</v>
      </c>
    </row>
    <row r="190" s="2" customFormat="1" ht="16.5" customHeight="1">
      <c r="A190" s="35"/>
      <c r="B190" s="36"/>
      <c r="C190" s="208" t="s">
        <v>255</v>
      </c>
      <c r="D190" s="208" t="s">
        <v>119</v>
      </c>
      <c r="E190" s="209" t="s">
        <v>256</v>
      </c>
      <c r="F190" s="210" t="s">
        <v>257</v>
      </c>
      <c r="G190" s="211" t="s">
        <v>129</v>
      </c>
      <c r="H190" s="212">
        <v>1</v>
      </c>
      <c r="I190" s="213"/>
      <c r="J190" s="214">
        <f>ROUND(I190*H190,2)</f>
        <v>0</v>
      </c>
      <c r="K190" s="215"/>
      <c r="L190" s="216"/>
      <c r="M190" s="217" t="s">
        <v>1</v>
      </c>
      <c r="N190" s="218" t="s">
        <v>38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123</v>
      </c>
      <c r="AT190" s="221" t="s">
        <v>119</v>
      </c>
      <c r="AU190" s="221" t="s">
        <v>81</v>
      </c>
      <c r="AY190" s="14" t="s">
        <v>118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81</v>
      </c>
      <c r="BK190" s="222">
        <f>ROUND(I190*H190,2)</f>
        <v>0</v>
      </c>
      <c r="BL190" s="14" t="s">
        <v>124</v>
      </c>
      <c r="BM190" s="221" t="s">
        <v>258</v>
      </c>
    </row>
    <row r="191" s="2" customFormat="1">
      <c r="A191" s="35"/>
      <c r="B191" s="36"/>
      <c r="C191" s="37"/>
      <c r="D191" s="223" t="s">
        <v>126</v>
      </c>
      <c r="E191" s="37"/>
      <c r="F191" s="224" t="s">
        <v>257</v>
      </c>
      <c r="G191" s="37"/>
      <c r="H191" s="37"/>
      <c r="I191" s="225"/>
      <c r="J191" s="37"/>
      <c r="K191" s="37"/>
      <c r="L191" s="41"/>
      <c r="M191" s="226"/>
      <c r="N191" s="227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126</v>
      </c>
      <c r="AU191" s="14" t="s">
        <v>81</v>
      </c>
    </row>
    <row r="192" s="2" customFormat="1" ht="16.5" customHeight="1">
      <c r="A192" s="35"/>
      <c r="B192" s="36"/>
      <c r="C192" s="208" t="s">
        <v>259</v>
      </c>
      <c r="D192" s="208" t="s">
        <v>119</v>
      </c>
      <c r="E192" s="209" t="s">
        <v>260</v>
      </c>
      <c r="F192" s="210" t="s">
        <v>261</v>
      </c>
      <c r="G192" s="211" t="s">
        <v>129</v>
      </c>
      <c r="H192" s="212">
        <v>3</v>
      </c>
      <c r="I192" s="213"/>
      <c r="J192" s="214">
        <f>ROUND(I192*H192,2)</f>
        <v>0</v>
      </c>
      <c r="K192" s="215"/>
      <c r="L192" s="216"/>
      <c r="M192" s="217" t="s">
        <v>1</v>
      </c>
      <c r="N192" s="218" t="s">
        <v>38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123</v>
      </c>
      <c r="AT192" s="221" t="s">
        <v>119</v>
      </c>
      <c r="AU192" s="221" t="s">
        <v>81</v>
      </c>
      <c r="AY192" s="14" t="s">
        <v>118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81</v>
      </c>
      <c r="BK192" s="222">
        <f>ROUND(I192*H192,2)</f>
        <v>0</v>
      </c>
      <c r="BL192" s="14" t="s">
        <v>124</v>
      </c>
      <c r="BM192" s="221" t="s">
        <v>262</v>
      </c>
    </row>
    <row r="193" s="2" customFormat="1">
      <c r="A193" s="35"/>
      <c r="B193" s="36"/>
      <c r="C193" s="37"/>
      <c r="D193" s="223" t="s">
        <v>126</v>
      </c>
      <c r="E193" s="37"/>
      <c r="F193" s="224" t="s">
        <v>261</v>
      </c>
      <c r="G193" s="37"/>
      <c r="H193" s="37"/>
      <c r="I193" s="225"/>
      <c r="J193" s="37"/>
      <c r="K193" s="37"/>
      <c r="L193" s="41"/>
      <c r="M193" s="226"/>
      <c r="N193" s="227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126</v>
      </c>
      <c r="AU193" s="14" t="s">
        <v>81</v>
      </c>
    </row>
    <row r="194" s="2" customFormat="1" ht="16.5" customHeight="1">
      <c r="A194" s="35"/>
      <c r="B194" s="36"/>
      <c r="C194" s="208" t="s">
        <v>263</v>
      </c>
      <c r="D194" s="208" t="s">
        <v>119</v>
      </c>
      <c r="E194" s="209" t="s">
        <v>264</v>
      </c>
      <c r="F194" s="210" t="s">
        <v>265</v>
      </c>
      <c r="G194" s="211" t="s">
        <v>129</v>
      </c>
      <c r="H194" s="212">
        <v>4</v>
      </c>
      <c r="I194" s="213"/>
      <c r="J194" s="214">
        <f>ROUND(I194*H194,2)</f>
        <v>0</v>
      </c>
      <c r="K194" s="215"/>
      <c r="L194" s="216"/>
      <c r="M194" s="217" t="s">
        <v>1</v>
      </c>
      <c r="N194" s="218" t="s">
        <v>38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123</v>
      </c>
      <c r="AT194" s="221" t="s">
        <v>119</v>
      </c>
      <c r="AU194" s="221" t="s">
        <v>81</v>
      </c>
      <c r="AY194" s="14" t="s">
        <v>118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81</v>
      </c>
      <c r="BK194" s="222">
        <f>ROUND(I194*H194,2)</f>
        <v>0</v>
      </c>
      <c r="BL194" s="14" t="s">
        <v>124</v>
      </c>
      <c r="BM194" s="221" t="s">
        <v>266</v>
      </c>
    </row>
    <row r="195" s="2" customFormat="1">
      <c r="A195" s="35"/>
      <c r="B195" s="36"/>
      <c r="C195" s="37"/>
      <c r="D195" s="223" t="s">
        <v>126</v>
      </c>
      <c r="E195" s="37"/>
      <c r="F195" s="224" t="s">
        <v>265</v>
      </c>
      <c r="G195" s="37"/>
      <c r="H195" s="37"/>
      <c r="I195" s="225"/>
      <c r="J195" s="37"/>
      <c r="K195" s="37"/>
      <c r="L195" s="41"/>
      <c r="M195" s="226"/>
      <c r="N195" s="227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126</v>
      </c>
      <c r="AU195" s="14" t="s">
        <v>81</v>
      </c>
    </row>
    <row r="196" s="2" customFormat="1" ht="16.5" customHeight="1">
      <c r="A196" s="35"/>
      <c r="B196" s="36"/>
      <c r="C196" s="208" t="s">
        <v>267</v>
      </c>
      <c r="D196" s="208" t="s">
        <v>119</v>
      </c>
      <c r="E196" s="209" t="s">
        <v>268</v>
      </c>
      <c r="F196" s="210" t="s">
        <v>269</v>
      </c>
      <c r="G196" s="211" t="s">
        <v>129</v>
      </c>
      <c r="H196" s="212">
        <v>1</v>
      </c>
      <c r="I196" s="213"/>
      <c r="J196" s="214">
        <f>ROUND(I196*H196,2)</f>
        <v>0</v>
      </c>
      <c r="K196" s="215"/>
      <c r="L196" s="216"/>
      <c r="M196" s="217" t="s">
        <v>1</v>
      </c>
      <c r="N196" s="218" t="s">
        <v>38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123</v>
      </c>
      <c r="AT196" s="221" t="s">
        <v>119</v>
      </c>
      <c r="AU196" s="221" t="s">
        <v>81</v>
      </c>
      <c r="AY196" s="14" t="s">
        <v>118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81</v>
      </c>
      <c r="BK196" s="222">
        <f>ROUND(I196*H196,2)</f>
        <v>0</v>
      </c>
      <c r="BL196" s="14" t="s">
        <v>124</v>
      </c>
      <c r="BM196" s="221" t="s">
        <v>270</v>
      </c>
    </row>
    <row r="197" s="2" customFormat="1">
      <c r="A197" s="35"/>
      <c r="B197" s="36"/>
      <c r="C197" s="37"/>
      <c r="D197" s="223" t="s">
        <v>126</v>
      </c>
      <c r="E197" s="37"/>
      <c r="F197" s="224" t="s">
        <v>269</v>
      </c>
      <c r="G197" s="37"/>
      <c r="H197" s="37"/>
      <c r="I197" s="225"/>
      <c r="J197" s="37"/>
      <c r="K197" s="37"/>
      <c r="L197" s="41"/>
      <c r="M197" s="226"/>
      <c r="N197" s="227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126</v>
      </c>
      <c r="AU197" s="14" t="s">
        <v>81</v>
      </c>
    </row>
    <row r="198" s="2" customFormat="1" ht="16.5" customHeight="1">
      <c r="A198" s="35"/>
      <c r="B198" s="36"/>
      <c r="C198" s="208" t="s">
        <v>271</v>
      </c>
      <c r="D198" s="208" t="s">
        <v>119</v>
      </c>
      <c r="E198" s="209" t="s">
        <v>272</v>
      </c>
      <c r="F198" s="210" t="s">
        <v>273</v>
      </c>
      <c r="G198" s="211" t="s">
        <v>129</v>
      </c>
      <c r="H198" s="212">
        <v>4</v>
      </c>
      <c r="I198" s="213"/>
      <c r="J198" s="214">
        <f>ROUND(I198*H198,2)</f>
        <v>0</v>
      </c>
      <c r="K198" s="215"/>
      <c r="L198" s="216"/>
      <c r="M198" s="217" t="s">
        <v>1</v>
      </c>
      <c r="N198" s="218" t="s">
        <v>38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123</v>
      </c>
      <c r="AT198" s="221" t="s">
        <v>119</v>
      </c>
      <c r="AU198" s="221" t="s">
        <v>81</v>
      </c>
      <c r="AY198" s="14" t="s">
        <v>118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81</v>
      </c>
      <c r="BK198" s="222">
        <f>ROUND(I198*H198,2)</f>
        <v>0</v>
      </c>
      <c r="BL198" s="14" t="s">
        <v>124</v>
      </c>
      <c r="BM198" s="221" t="s">
        <v>274</v>
      </c>
    </row>
    <row r="199" s="2" customFormat="1">
      <c r="A199" s="35"/>
      <c r="B199" s="36"/>
      <c r="C199" s="37"/>
      <c r="D199" s="223" t="s">
        <v>126</v>
      </c>
      <c r="E199" s="37"/>
      <c r="F199" s="224" t="s">
        <v>273</v>
      </c>
      <c r="G199" s="37"/>
      <c r="H199" s="37"/>
      <c r="I199" s="225"/>
      <c r="J199" s="37"/>
      <c r="K199" s="37"/>
      <c r="L199" s="41"/>
      <c r="M199" s="226"/>
      <c r="N199" s="227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126</v>
      </c>
      <c r="AU199" s="14" t="s">
        <v>81</v>
      </c>
    </row>
    <row r="200" s="2" customFormat="1" ht="16.5" customHeight="1">
      <c r="A200" s="35"/>
      <c r="B200" s="36"/>
      <c r="C200" s="208" t="s">
        <v>275</v>
      </c>
      <c r="D200" s="208" t="s">
        <v>119</v>
      </c>
      <c r="E200" s="209" t="s">
        <v>276</v>
      </c>
      <c r="F200" s="210" t="s">
        <v>277</v>
      </c>
      <c r="G200" s="211" t="s">
        <v>129</v>
      </c>
      <c r="H200" s="212">
        <v>1</v>
      </c>
      <c r="I200" s="213"/>
      <c r="J200" s="214">
        <f>ROUND(I200*H200,2)</f>
        <v>0</v>
      </c>
      <c r="K200" s="215"/>
      <c r="L200" s="216"/>
      <c r="M200" s="217" t="s">
        <v>1</v>
      </c>
      <c r="N200" s="218" t="s">
        <v>38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123</v>
      </c>
      <c r="AT200" s="221" t="s">
        <v>119</v>
      </c>
      <c r="AU200" s="221" t="s">
        <v>81</v>
      </c>
      <c r="AY200" s="14" t="s">
        <v>118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81</v>
      </c>
      <c r="BK200" s="222">
        <f>ROUND(I200*H200,2)</f>
        <v>0</v>
      </c>
      <c r="BL200" s="14" t="s">
        <v>124</v>
      </c>
      <c r="BM200" s="221" t="s">
        <v>278</v>
      </c>
    </row>
    <row r="201" s="2" customFormat="1">
      <c r="A201" s="35"/>
      <c r="B201" s="36"/>
      <c r="C201" s="37"/>
      <c r="D201" s="223" t="s">
        <v>126</v>
      </c>
      <c r="E201" s="37"/>
      <c r="F201" s="224" t="s">
        <v>277</v>
      </c>
      <c r="G201" s="37"/>
      <c r="H201" s="37"/>
      <c r="I201" s="225"/>
      <c r="J201" s="37"/>
      <c r="K201" s="37"/>
      <c r="L201" s="41"/>
      <c r="M201" s="226"/>
      <c r="N201" s="227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126</v>
      </c>
      <c r="AU201" s="14" t="s">
        <v>81</v>
      </c>
    </row>
    <row r="202" s="2" customFormat="1" ht="21.75" customHeight="1">
      <c r="A202" s="35"/>
      <c r="B202" s="36"/>
      <c r="C202" s="208" t="s">
        <v>279</v>
      </c>
      <c r="D202" s="208" t="s">
        <v>119</v>
      </c>
      <c r="E202" s="209" t="s">
        <v>280</v>
      </c>
      <c r="F202" s="210" t="s">
        <v>281</v>
      </c>
      <c r="G202" s="211" t="s">
        <v>122</v>
      </c>
      <c r="H202" s="212">
        <v>1</v>
      </c>
      <c r="I202" s="213"/>
      <c r="J202" s="214">
        <f>ROUND(I202*H202,2)</f>
        <v>0</v>
      </c>
      <c r="K202" s="215"/>
      <c r="L202" s="216"/>
      <c r="M202" s="217" t="s">
        <v>1</v>
      </c>
      <c r="N202" s="218" t="s">
        <v>38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123</v>
      </c>
      <c r="AT202" s="221" t="s">
        <v>119</v>
      </c>
      <c r="AU202" s="221" t="s">
        <v>81</v>
      </c>
      <c r="AY202" s="14" t="s">
        <v>118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81</v>
      </c>
      <c r="BK202" s="222">
        <f>ROUND(I202*H202,2)</f>
        <v>0</v>
      </c>
      <c r="BL202" s="14" t="s">
        <v>124</v>
      </c>
      <c r="BM202" s="221" t="s">
        <v>282</v>
      </c>
    </row>
    <row r="203" s="2" customFormat="1">
      <c r="A203" s="35"/>
      <c r="B203" s="36"/>
      <c r="C203" s="37"/>
      <c r="D203" s="223" t="s">
        <v>126</v>
      </c>
      <c r="E203" s="37"/>
      <c r="F203" s="224" t="s">
        <v>281</v>
      </c>
      <c r="G203" s="37"/>
      <c r="H203" s="37"/>
      <c r="I203" s="225"/>
      <c r="J203" s="37"/>
      <c r="K203" s="37"/>
      <c r="L203" s="41"/>
      <c r="M203" s="226"/>
      <c r="N203" s="227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126</v>
      </c>
      <c r="AU203" s="14" t="s">
        <v>81</v>
      </c>
    </row>
    <row r="204" s="2" customFormat="1" ht="24.15" customHeight="1">
      <c r="A204" s="35"/>
      <c r="B204" s="36"/>
      <c r="C204" s="208" t="s">
        <v>283</v>
      </c>
      <c r="D204" s="208" t="s">
        <v>119</v>
      </c>
      <c r="E204" s="209" t="s">
        <v>284</v>
      </c>
      <c r="F204" s="210" t="s">
        <v>285</v>
      </c>
      <c r="G204" s="211" t="s">
        <v>122</v>
      </c>
      <c r="H204" s="212">
        <v>1</v>
      </c>
      <c r="I204" s="213"/>
      <c r="J204" s="214">
        <f>ROUND(I204*H204,2)</f>
        <v>0</v>
      </c>
      <c r="K204" s="215"/>
      <c r="L204" s="216"/>
      <c r="M204" s="217" t="s">
        <v>1</v>
      </c>
      <c r="N204" s="218" t="s">
        <v>38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123</v>
      </c>
      <c r="AT204" s="221" t="s">
        <v>119</v>
      </c>
      <c r="AU204" s="221" t="s">
        <v>81</v>
      </c>
      <c r="AY204" s="14" t="s">
        <v>118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81</v>
      </c>
      <c r="BK204" s="222">
        <f>ROUND(I204*H204,2)</f>
        <v>0</v>
      </c>
      <c r="BL204" s="14" t="s">
        <v>124</v>
      </c>
      <c r="BM204" s="221" t="s">
        <v>286</v>
      </c>
    </row>
    <row r="205" s="2" customFormat="1">
      <c r="A205" s="35"/>
      <c r="B205" s="36"/>
      <c r="C205" s="37"/>
      <c r="D205" s="223" t="s">
        <v>126</v>
      </c>
      <c r="E205" s="37"/>
      <c r="F205" s="224" t="s">
        <v>285</v>
      </c>
      <c r="G205" s="37"/>
      <c r="H205" s="37"/>
      <c r="I205" s="225"/>
      <c r="J205" s="37"/>
      <c r="K205" s="37"/>
      <c r="L205" s="41"/>
      <c r="M205" s="226"/>
      <c r="N205" s="227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126</v>
      </c>
      <c r="AU205" s="14" t="s">
        <v>81</v>
      </c>
    </row>
    <row r="206" s="11" customFormat="1" ht="25.92" customHeight="1">
      <c r="A206" s="11"/>
      <c r="B206" s="194"/>
      <c r="C206" s="195"/>
      <c r="D206" s="196" t="s">
        <v>72</v>
      </c>
      <c r="E206" s="197" t="s">
        <v>287</v>
      </c>
      <c r="F206" s="197" t="s">
        <v>288</v>
      </c>
      <c r="G206" s="195"/>
      <c r="H206" s="195"/>
      <c r="I206" s="198"/>
      <c r="J206" s="199">
        <f>BK206</f>
        <v>0</v>
      </c>
      <c r="K206" s="195"/>
      <c r="L206" s="200"/>
      <c r="M206" s="201"/>
      <c r="N206" s="202"/>
      <c r="O206" s="202"/>
      <c r="P206" s="203">
        <f>SUM(P207:P222)</f>
        <v>0</v>
      </c>
      <c r="Q206" s="202"/>
      <c r="R206" s="203">
        <f>SUM(R207:R222)</f>
        <v>0</v>
      </c>
      <c r="S206" s="202"/>
      <c r="T206" s="204">
        <f>SUM(T207:T222)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5" t="s">
        <v>81</v>
      </c>
      <c r="AT206" s="206" t="s">
        <v>72</v>
      </c>
      <c r="AU206" s="206" t="s">
        <v>73</v>
      </c>
      <c r="AY206" s="205" t="s">
        <v>118</v>
      </c>
      <c r="BK206" s="207">
        <f>SUM(BK207:BK222)</f>
        <v>0</v>
      </c>
    </row>
    <row r="207" s="2" customFormat="1" ht="24.15" customHeight="1">
      <c r="A207" s="35"/>
      <c r="B207" s="36"/>
      <c r="C207" s="208" t="s">
        <v>289</v>
      </c>
      <c r="D207" s="208" t="s">
        <v>119</v>
      </c>
      <c r="E207" s="209" t="s">
        <v>290</v>
      </c>
      <c r="F207" s="210" t="s">
        <v>291</v>
      </c>
      <c r="G207" s="211" t="s">
        <v>129</v>
      </c>
      <c r="H207" s="212">
        <v>1</v>
      </c>
      <c r="I207" s="213"/>
      <c r="J207" s="214">
        <f>ROUND(I207*H207,2)</f>
        <v>0</v>
      </c>
      <c r="K207" s="215"/>
      <c r="L207" s="216"/>
      <c r="M207" s="217" t="s">
        <v>1</v>
      </c>
      <c r="N207" s="218" t="s">
        <v>38</v>
      </c>
      <c r="O207" s="88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123</v>
      </c>
      <c r="AT207" s="221" t="s">
        <v>119</v>
      </c>
      <c r="AU207" s="221" t="s">
        <v>81</v>
      </c>
      <c r="AY207" s="14" t="s">
        <v>118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81</v>
      </c>
      <c r="BK207" s="222">
        <f>ROUND(I207*H207,2)</f>
        <v>0</v>
      </c>
      <c r="BL207" s="14" t="s">
        <v>124</v>
      </c>
      <c r="BM207" s="221" t="s">
        <v>292</v>
      </c>
    </row>
    <row r="208" s="2" customFormat="1">
      <c r="A208" s="35"/>
      <c r="B208" s="36"/>
      <c r="C208" s="37"/>
      <c r="D208" s="223" t="s">
        <v>126</v>
      </c>
      <c r="E208" s="37"/>
      <c r="F208" s="224" t="s">
        <v>291</v>
      </c>
      <c r="G208" s="37"/>
      <c r="H208" s="37"/>
      <c r="I208" s="225"/>
      <c r="J208" s="37"/>
      <c r="K208" s="37"/>
      <c r="L208" s="41"/>
      <c r="M208" s="226"/>
      <c r="N208" s="227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126</v>
      </c>
      <c r="AU208" s="14" t="s">
        <v>81</v>
      </c>
    </row>
    <row r="209" s="2" customFormat="1" ht="16.5" customHeight="1">
      <c r="A209" s="35"/>
      <c r="B209" s="36"/>
      <c r="C209" s="208" t="s">
        <v>293</v>
      </c>
      <c r="D209" s="208" t="s">
        <v>119</v>
      </c>
      <c r="E209" s="209" t="s">
        <v>294</v>
      </c>
      <c r="F209" s="210" t="s">
        <v>295</v>
      </c>
      <c r="G209" s="211" t="s">
        <v>129</v>
      </c>
      <c r="H209" s="212">
        <v>6</v>
      </c>
      <c r="I209" s="213"/>
      <c r="J209" s="214">
        <f>ROUND(I209*H209,2)</f>
        <v>0</v>
      </c>
      <c r="K209" s="215"/>
      <c r="L209" s="216"/>
      <c r="M209" s="217" t="s">
        <v>1</v>
      </c>
      <c r="N209" s="218" t="s">
        <v>38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123</v>
      </c>
      <c r="AT209" s="221" t="s">
        <v>119</v>
      </c>
      <c r="AU209" s="221" t="s">
        <v>81</v>
      </c>
      <c r="AY209" s="14" t="s">
        <v>118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81</v>
      </c>
      <c r="BK209" s="222">
        <f>ROUND(I209*H209,2)</f>
        <v>0</v>
      </c>
      <c r="BL209" s="14" t="s">
        <v>124</v>
      </c>
      <c r="BM209" s="221" t="s">
        <v>296</v>
      </c>
    </row>
    <row r="210" s="2" customFormat="1">
      <c r="A210" s="35"/>
      <c r="B210" s="36"/>
      <c r="C210" s="37"/>
      <c r="D210" s="223" t="s">
        <v>126</v>
      </c>
      <c r="E210" s="37"/>
      <c r="F210" s="224" t="s">
        <v>295</v>
      </c>
      <c r="G210" s="37"/>
      <c r="H210" s="37"/>
      <c r="I210" s="225"/>
      <c r="J210" s="37"/>
      <c r="K210" s="37"/>
      <c r="L210" s="41"/>
      <c r="M210" s="226"/>
      <c r="N210" s="227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126</v>
      </c>
      <c r="AU210" s="14" t="s">
        <v>81</v>
      </c>
    </row>
    <row r="211" s="2" customFormat="1" ht="24.15" customHeight="1">
      <c r="A211" s="35"/>
      <c r="B211" s="36"/>
      <c r="C211" s="208" t="s">
        <v>297</v>
      </c>
      <c r="D211" s="208" t="s">
        <v>119</v>
      </c>
      <c r="E211" s="209" t="s">
        <v>298</v>
      </c>
      <c r="F211" s="210" t="s">
        <v>299</v>
      </c>
      <c r="G211" s="211" t="s">
        <v>300</v>
      </c>
      <c r="H211" s="212">
        <v>400</v>
      </c>
      <c r="I211" s="213"/>
      <c r="J211" s="214">
        <f>ROUND(I211*H211,2)</f>
        <v>0</v>
      </c>
      <c r="K211" s="215"/>
      <c r="L211" s="216"/>
      <c r="M211" s="217" t="s">
        <v>1</v>
      </c>
      <c r="N211" s="218" t="s">
        <v>38</v>
      </c>
      <c r="O211" s="88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123</v>
      </c>
      <c r="AT211" s="221" t="s">
        <v>119</v>
      </c>
      <c r="AU211" s="221" t="s">
        <v>81</v>
      </c>
      <c r="AY211" s="14" t="s">
        <v>118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81</v>
      </c>
      <c r="BK211" s="222">
        <f>ROUND(I211*H211,2)</f>
        <v>0</v>
      </c>
      <c r="BL211" s="14" t="s">
        <v>124</v>
      </c>
      <c r="BM211" s="221" t="s">
        <v>301</v>
      </c>
    </row>
    <row r="212" s="2" customFormat="1">
      <c r="A212" s="35"/>
      <c r="B212" s="36"/>
      <c r="C212" s="37"/>
      <c r="D212" s="223" t="s">
        <v>126</v>
      </c>
      <c r="E212" s="37"/>
      <c r="F212" s="224" t="s">
        <v>299</v>
      </c>
      <c r="G212" s="37"/>
      <c r="H212" s="37"/>
      <c r="I212" s="225"/>
      <c r="J212" s="37"/>
      <c r="K212" s="37"/>
      <c r="L212" s="41"/>
      <c r="M212" s="226"/>
      <c r="N212" s="227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126</v>
      </c>
      <c r="AU212" s="14" t="s">
        <v>81</v>
      </c>
    </row>
    <row r="213" s="2" customFormat="1" ht="16.5" customHeight="1">
      <c r="A213" s="35"/>
      <c r="B213" s="36"/>
      <c r="C213" s="208" t="s">
        <v>302</v>
      </c>
      <c r="D213" s="208" t="s">
        <v>119</v>
      </c>
      <c r="E213" s="209" t="s">
        <v>303</v>
      </c>
      <c r="F213" s="210" t="s">
        <v>304</v>
      </c>
      <c r="G213" s="211" t="s">
        <v>300</v>
      </c>
      <c r="H213" s="212">
        <v>950</v>
      </c>
      <c r="I213" s="213"/>
      <c r="J213" s="214">
        <f>ROUND(I213*H213,2)</f>
        <v>0</v>
      </c>
      <c r="K213" s="215"/>
      <c r="L213" s="216"/>
      <c r="M213" s="217" t="s">
        <v>1</v>
      </c>
      <c r="N213" s="218" t="s">
        <v>38</v>
      </c>
      <c r="O213" s="88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123</v>
      </c>
      <c r="AT213" s="221" t="s">
        <v>119</v>
      </c>
      <c r="AU213" s="221" t="s">
        <v>81</v>
      </c>
      <c r="AY213" s="14" t="s">
        <v>118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81</v>
      </c>
      <c r="BK213" s="222">
        <f>ROUND(I213*H213,2)</f>
        <v>0</v>
      </c>
      <c r="BL213" s="14" t="s">
        <v>124</v>
      </c>
      <c r="BM213" s="221" t="s">
        <v>305</v>
      </c>
    </row>
    <row r="214" s="2" customFormat="1">
      <c r="A214" s="35"/>
      <c r="B214" s="36"/>
      <c r="C214" s="37"/>
      <c r="D214" s="223" t="s">
        <v>126</v>
      </c>
      <c r="E214" s="37"/>
      <c r="F214" s="224" t="s">
        <v>304</v>
      </c>
      <c r="G214" s="37"/>
      <c r="H214" s="37"/>
      <c r="I214" s="225"/>
      <c r="J214" s="37"/>
      <c r="K214" s="37"/>
      <c r="L214" s="41"/>
      <c r="M214" s="226"/>
      <c r="N214" s="227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126</v>
      </c>
      <c r="AU214" s="14" t="s">
        <v>81</v>
      </c>
    </row>
    <row r="215" s="2" customFormat="1" ht="24.15" customHeight="1">
      <c r="A215" s="35"/>
      <c r="B215" s="36"/>
      <c r="C215" s="208" t="s">
        <v>306</v>
      </c>
      <c r="D215" s="208" t="s">
        <v>119</v>
      </c>
      <c r="E215" s="209" t="s">
        <v>307</v>
      </c>
      <c r="F215" s="210" t="s">
        <v>308</v>
      </c>
      <c r="G215" s="211" t="s">
        <v>300</v>
      </c>
      <c r="H215" s="212">
        <v>150</v>
      </c>
      <c r="I215" s="213"/>
      <c r="J215" s="214">
        <f>ROUND(I215*H215,2)</f>
        <v>0</v>
      </c>
      <c r="K215" s="215"/>
      <c r="L215" s="216"/>
      <c r="M215" s="217" t="s">
        <v>1</v>
      </c>
      <c r="N215" s="218" t="s">
        <v>38</v>
      </c>
      <c r="O215" s="88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123</v>
      </c>
      <c r="AT215" s="221" t="s">
        <v>119</v>
      </c>
      <c r="AU215" s="221" t="s">
        <v>81</v>
      </c>
      <c r="AY215" s="14" t="s">
        <v>118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81</v>
      </c>
      <c r="BK215" s="222">
        <f>ROUND(I215*H215,2)</f>
        <v>0</v>
      </c>
      <c r="BL215" s="14" t="s">
        <v>124</v>
      </c>
      <c r="BM215" s="221" t="s">
        <v>309</v>
      </c>
    </row>
    <row r="216" s="2" customFormat="1">
      <c r="A216" s="35"/>
      <c r="B216" s="36"/>
      <c r="C216" s="37"/>
      <c r="D216" s="223" t="s">
        <v>126</v>
      </c>
      <c r="E216" s="37"/>
      <c r="F216" s="224" t="s">
        <v>308</v>
      </c>
      <c r="G216" s="37"/>
      <c r="H216" s="37"/>
      <c r="I216" s="225"/>
      <c r="J216" s="37"/>
      <c r="K216" s="37"/>
      <c r="L216" s="41"/>
      <c r="M216" s="226"/>
      <c r="N216" s="227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126</v>
      </c>
      <c r="AU216" s="14" t="s">
        <v>81</v>
      </c>
    </row>
    <row r="217" s="2" customFormat="1" ht="24.15" customHeight="1">
      <c r="A217" s="35"/>
      <c r="B217" s="36"/>
      <c r="C217" s="208" t="s">
        <v>310</v>
      </c>
      <c r="D217" s="208" t="s">
        <v>119</v>
      </c>
      <c r="E217" s="209" t="s">
        <v>311</v>
      </c>
      <c r="F217" s="210" t="s">
        <v>312</v>
      </c>
      <c r="G217" s="211" t="s">
        <v>300</v>
      </c>
      <c r="H217" s="212">
        <v>50</v>
      </c>
      <c r="I217" s="213"/>
      <c r="J217" s="214">
        <f>ROUND(I217*H217,2)</f>
        <v>0</v>
      </c>
      <c r="K217" s="215"/>
      <c r="L217" s="216"/>
      <c r="M217" s="217" t="s">
        <v>1</v>
      </c>
      <c r="N217" s="218" t="s">
        <v>38</v>
      </c>
      <c r="O217" s="88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123</v>
      </c>
      <c r="AT217" s="221" t="s">
        <v>119</v>
      </c>
      <c r="AU217" s="221" t="s">
        <v>81</v>
      </c>
      <c r="AY217" s="14" t="s">
        <v>118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81</v>
      </c>
      <c r="BK217" s="222">
        <f>ROUND(I217*H217,2)</f>
        <v>0</v>
      </c>
      <c r="BL217" s="14" t="s">
        <v>124</v>
      </c>
      <c r="BM217" s="221" t="s">
        <v>313</v>
      </c>
    </row>
    <row r="218" s="2" customFormat="1">
      <c r="A218" s="35"/>
      <c r="B218" s="36"/>
      <c r="C218" s="37"/>
      <c r="D218" s="223" t="s">
        <v>126</v>
      </c>
      <c r="E218" s="37"/>
      <c r="F218" s="224" t="s">
        <v>312</v>
      </c>
      <c r="G218" s="37"/>
      <c r="H218" s="37"/>
      <c r="I218" s="225"/>
      <c r="J218" s="37"/>
      <c r="K218" s="37"/>
      <c r="L218" s="41"/>
      <c r="M218" s="226"/>
      <c r="N218" s="227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126</v>
      </c>
      <c r="AU218" s="14" t="s">
        <v>81</v>
      </c>
    </row>
    <row r="219" s="2" customFormat="1" ht="24.15" customHeight="1">
      <c r="A219" s="35"/>
      <c r="B219" s="36"/>
      <c r="C219" s="208" t="s">
        <v>314</v>
      </c>
      <c r="D219" s="208" t="s">
        <v>119</v>
      </c>
      <c r="E219" s="209" t="s">
        <v>315</v>
      </c>
      <c r="F219" s="210" t="s">
        <v>316</v>
      </c>
      <c r="G219" s="211" t="s">
        <v>300</v>
      </c>
      <c r="H219" s="212">
        <v>150</v>
      </c>
      <c r="I219" s="213"/>
      <c r="J219" s="214">
        <f>ROUND(I219*H219,2)</f>
        <v>0</v>
      </c>
      <c r="K219" s="215"/>
      <c r="L219" s="216"/>
      <c r="M219" s="217" t="s">
        <v>1</v>
      </c>
      <c r="N219" s="218" t="s">
        <v>38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123</v>
      </c>
      <c r="AT219" s="221" t="s">
        <v>119</v>
      </c>
      <c r="AU219" s="221" t="s">
        <v>81</v>
      </c>
      <c r="AY219" s="14" t="s">
        <v>118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81</v>
      </c>
      <c r="BK219" s="222">
        <f>ROUND(I219*H219,2)</f>
        <v>0</v>
      </c>
      <c r="BL219" s="14" t="s">
        <v>124</v>
      </c>
      <c r="BM219" s="221" t="s">
        <v>317</v>
      </c>
    </row>
    <row r="220" s="2" customFormat="1">
      <c r="A220" s="35"/>
      <c r="B220" s="36"/>
      <c r="C220" s="37"/>
      <c r="D220" s="223" t="s">
        <v>126</v>
      </c>
      <c r="E220" s="37"/>
      <c r="F220" s="224" t="s">
        <v>316</v>
      </c>
      <c r="G220" s="37"/>
      <c r="H220" s="37"/>
      <c r="I220" s="225"/>
      <c r="J220" s="37"/>
      <c r="K220" s="37"/>
      <c r="L220" s="41"/>
      <c r="M220" s="226"/>
      <c r="N220" s="227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126</v>
      </c>
      <c r="AU220" s="14" t="s">
        <v>81</v>
      </c>
    </row>
    <row r="221" s="2" customFormat="1" ht="24.15" customHeight="1">
      <c r="A221" s="35"/>
      <c r="B221" s="36"/>
      <c r="C221" s="208" t="s">
        <v>318</v>
      </c>
      <c r="D221" s="208" t="s">
        <v>119</v>
      </c>
      <c r="E221" s="209" t="s">
        <v>319</v>
      </c>
      <c r="F221" s="210" t="s">
        <v>320</v>
      </c>
      <c r="G221" s="211" t="s">
        <v>122</v>
      </c>
      <c r="H221" s="212">
        <v>1</v>
      </c>
      <c r="I221" s="213"/>
      <c r="J221" s="214">
        <f>ROUND(I221*H221,2)</f>
        <v>0</v>
      </c>
      <c r="K221" s="215"/>
      <c r="L221" s="216"/>
      <c r="M221" s="217" t="s">
        <v>1</v>
      </c>
      <c r="N221" s="218" t="s">
        <v>38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123</v>
      </c>
      <c r="AT221" s="221" t="s">
        <v>119</v>
      </c>
      <c r="AU221" s="221" t="s">
        <v>81</v>
      </c>
      <c r="AY221" s="14" t="s">
        <v>118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81</v>
      </c>
      <c r="BK221" s="222">
        <f>ROUND(I221*H221,2)</f>
        <v>0</v>
      </c>
      <c r="BL221" s="14" t="s">
        <v>124</v>
      </c>
      <c r="BM221" s="221" t="s">
        <v>321</v>
      </c>
    </row>
    <row r="222" s="2" customFormat="1">
      <c r="A222" s="35"/>
      <c r="B222" s="36"/>
      <c r="C222" s="37"/>
      <c r="D222" s="223" t="s">
        <v>126</v>
      </c>
      <c r="E222" s="37"/>
      <c r="F222" s="224" t="s">
        <v>320</v>
      </c>
      <c r="G222" s="37"/>
      <c r="H222" s="37"/>
      <c r="I222" s="225"/>
      <c r="J222" s="37"/>
      <c r="K222" s="37"/>
      <c r="L222" s="41"/>
      <c r="M222" s="226"/>
      <c r="N222" s="227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126</v>
      </c>
      <c r="AU222" s="14" t="s">
        <v>81</v>
      </c>
    </row>
    <row r="223" s="11" customFormat="1" ht="25.92" customHeight="1">
      <c r="A223" s="11"/>
      <c r="B223" s="194"/>
      <c r="C223" s="195"/>
      <c r="D223" s="196" t="s">
        <v>72</v>
      </c>
      <c r="E223" s="197" t="s">
        <v>322</v>
      </c>
      <c r="F223" s="197" t="s">
        <v>323</v>
      </c>
      <c r="G223" s="195"/>
      <c r="H223" s="195"/>
      <c r="I223" s="198"/>
      <c r="J223" s="199">
        <f>BK223</f>
        <v>0</v>
      </c>
      <c r="K223" s="195"/>
      <c r="L223" s="200"/>
      <c r="M223" s="201"/>
      <c r="N223" s="202"/>
      <c r="O223" s="202"/>
      <c r="P223" s="203">
        <f>SUM(P224:P237)</f>
        <v>0</v>
      </c>
      <c r="Q223" s="202"/>
      <c r="R223" s="203">
        <f>SUM(R224:R237)</f>
        <v>0</v>
      </c>
      <c r="S223" s="202"/>
      <c r="T223" s="204">
        <f>SUM(T224:T237)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5" t="s">
        <v>81</v>
      </c>
      <c r="AT223" s="206" t="s">
        <v>72</v>
      </c>
      <c r="AU223" s="206" t="s">
        <v>73</v>
      </c>
      <c r="AY223" s="205" t="s">
        <v>118</v>
      </c>
      <c r="BK223" s="207">
        <f>SUM(BK224:BK237)</f>
        <v>0</v>
      </c>
    </row>
    <row r="224" s="2" customFormat="1" ht="16.5" customHeight="1">
      <c r="A224" s="35"/>
      <c r="B224" s="36"/>
      <c r="C224" s="228" t="s">
        <v>324</v>
      </c>
      <c r="D224" s="228" t="s">
        <v>325</v>
      </c>
      <c r="E224" s="229" t="s">
        <v>326</v>
      </c>
      <c r="F224" s="230" t="s">
        <v>327</v>
      </c>
      <c r="G224" s="231" t="s">
        <v>122</v>
      </c>
      <c r="H224" s="232">
        <v>1</v>
      </c>
      <c r="I224" s="233"/>
      <c r="J224" s="234">
        <f>ROUND(I224*H224,2)</f>
        <v>0</v>
      </c>
      <c r="K224" s="235"/>
      <c r="L224" s="41"/>
      <c r="M224" s="236" t="s">
        <v>1</v>
      </c>
      <c r="N224" s="237" t="s">
        <v>38</v>
      </c>
      <c r="O224" s="88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124</v>
      </c>
      <c r="AT224" s="221" t="s">
        <v>325</v>
      </c>
      <c r="AU224" s="221" t="s">
        <v>81</v>
      </c>
      <c r="AY224" s="14" t="s">
        <v>118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81</v>
      </c>
      <c r="BK224" s="222">
        <f>ROUND(I224*H224,2)</f>
        <v>0</v>
      </c>
      <c r="BL224" s="14" t="s">
        <v>124</v>
      </c>
      <c r="BM224" s="221" t="s">
        <v>328</v>
      </c>
    </row>
    <row r="225" s="2" customFormat="1">
      <c r="A225" s="35"/>
      <c r="B225" s="36"/>
      <c r="C225" s="37"/>
      <c r="D225" s="223" t="s">
        <v>126</v>
      </c>
      <c r="E225" s="37"/>
      <c r="F225" s="224" t="s">
        <v>327</v>
      </c>
      <c r="G225" s="37"/>
      <c r="H225" s="37"/>
      <c r="I225" s="225"/>
      <c r="J225" s="37"/>
      <c r="K225" s="37"/>
      <c r="L225" s="41"/>
      <c r="M225" s="226"/>
      <c r="N225" s="227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126</v>
      </c>
      <c r="AU225" s="14" t="s">
        <v>81</v>
      </c>
    </row>
    <row r="226" s="2" customFormat="1" ht="16.5" customHeight="1">
      <c r="A226" s="35"/>
      <c r="B226" s="36"/>
      <c r="C226" s="228" t="s">
        <v>329</v>
      </c>
      <c r="D226" s="228" t="s">
        <v>325</v>
      </c>
      <c r="E226" s="229" t="s">
        <v>330</v>
      </c>
      <c r="F226" s="230" t="s">
        <v>331</v>
      </c>
      <c r="G226" s="231" t="s">
        <v>122</v>
      </c>
      <c r="H226" s="232">
        <v>1</v>
      </c>
      <c r="I226" s="233"/>
      <c r="J226" s="234">
        <f>ROUND(I226*H226,2)</f>
        <v>0</v>
      </c>
      <c r="K226" s="235"/>
      <c r="L226" s="41"/>
      <c r="M226" s="236" t="s">
        <v>1</v>
      </c>
      <c r="N226" s="237" t="s">
        <v>38</v>
      </c>
      <c r="O226" s="88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124</v>
      </c>
      <c r="AT226" s="221" t="s">
        <v>325</v>
      </c>
      <c r="AU226" s="221" t="s">
        <v>81</v>
      </c>
      <c r="AY226" s="14" t="s">
        <v>118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81</v>
      </c>
      <c r="BK226" s="222">
        <f>ROUND(I226*H226,2)</f>
        <v>0</v>
      </c>
      <c r="BL226" s="14" t="s">
        <v>124</v>
      </c>
      <c r="BM226" s="221" t="s">
        <v>332</v>
      </c>
    </row>
    <row r="227" s="2" customFormat="1">
      <c r="A227" s="35"/>
      <c r="B227" s="36"/>
      <c r="C227" s="37"/>
      <c r="D227" s="223" t="s">
        <v>126</v>
      </c>
      <c r="E227" s="37"/>
      <c r="F227" s="224" t="s">
        <v>331</v>
      </c>
      <c r="G227" s="37"/>
      <c r="H227" s="37"/>
      <c r="I227" s="225"/>
      <c r="J227" s="37"/>
      <c r="K227" s="37"/>
      <c r="L227" s="41"/>
      <c r="M227" s="226"/>
      <c r="N227" s="227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126</v>
      </c>
      <c r="AU227" s="14" t="s">
        <v>81</v>
      </c>
    </row>
    <row r="228" s="2" customFormat="1" ht="21.75" customHeight="1">
      <c r="A228" s="35"/>
      <c r="B228" s="36"/>
      <c r="C228" s="228" t="s">
        <v>333</v>
      </c>
      <c r="D228" s="228" t="s">
        <v>325</v>
      </c>
      <c r="E228" s="229" t="s">
        <v>334</v>
      </c>
      <c r="F228" s="230" t="s">
        <v>335</v>
      </c>
      <c r="G228" s="231" t="s">
        <v>122</v>
      </c>
      <c r="H228" s="232">
        <v>1</v>
      </c>
      <c r="I228" s="233"/>
      <c r="J228" s="234">
        <f>ROUND(I228*H228,2)</f>
        <v>0</v>
      </c>
      <c r="K228" s="235"/>
      <c r="L228" s="41"/>
      <c r="M228" s="236" t="s">
        <v>1</v>
      </c>
      <c r="N228" s="237" t="s">
        <v>38</v>
      </c>
      <c r="O228" s="88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124</v>
      </c>
      <c r="AT228" s="221" t="s">
        <v>325</v>
      </c>
      <c r="AU228" s="221" t="s">
        <v>81</v>
      </c>
      <c r="AY228" s="14" t="s">
        <v>118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81</v>
      </c>
      <c r="BK228" s="222">
        <f>ROUND(I228*H228,2)</f>
        <v>0</v>
      </c>
      <c r="BL228" s="14" t="s">
        <v>124</v>
      </c>
      <c r="BM228" s="221" t="s">
        <v>336</v>
      </c>
    </row>
    <row r="229" s="2" customFormat="1">
      <c r="A229" s="35"/>
      <c r="B229" s="36"/>
      <c r="C229" s="37"/>
      <c r="D229" s="223" t="s">
        <v>126</v>
      </c>
      <c r="E229" s="37"/>
      <c r="F229" s="224" t="s">
        <v>335</v>
      </c>
      <c r="G229" s="37"/>
      <c r="H229" s="37"/>
      <c r="I229" s="225"/>
      <c r="J229" s="37"/>
      <c r="K229" s="37"/>
      <c r="L229" s="41"/>
      <c r="M229" s="226"/>
      <c r="N229" s="227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126</v>
      </c>
      <c r="AU229" s="14" t="s">
        <v>81</v>
      </c>
    </row>
    <row r="230" s="2" customFormat="1" ht="16.5" customHeight="1">
      <c r="A230" s="35"/>
      <c r="B230" s="36"/>
      <c r="C230" s="228" t="s">
        <v>337</v>
      </c>
      <c r="D230" s="228" t="s">
        <v>325</v>
      </c>
      <c r="E230" s="229" t="s">
        <v>338</v>
      </c>
      <c r="F230" s="230" t="s">
        <v>339</v>
      </c>
      <c r="G230" s="231" t="s">
        <v>122</v>
      </c>
      <c r="H230" s="232">
        <v>1</v>
      </c>
      <c r="I230" s="233"/>
      <c r="J230" s="234">
        <f>ROUND(I230*H230,2)</f>
        <v>0</v>
      </c>
      <c r="K230" s="235"/>
      <c r="L230" s="41"/>
      <c r="M230" s="236" t="s">
        <v>1</v>
      </c>
      <c r="N230" s="237" t="s">
        <v>38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124</v>
      </c>
      <c r="AT230" s="221" t="s">
        <v>325</v>
      </c>
      <c r="AU230" s="221" t="s">
        <v>81</v>
      </c>
      <c r="AY230" s="14" t="s">
        <v>118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81</v>
      </c>
      <c r="BK230" s="222">
        <f>ROUND(I230*H230,2)</f>
        <v>0</v>
      </c>
      <c r="BL230" s="14" t="s">
        <v>124</v>
      </c>
      <c r="BM230" s="221" t="s">
        <v>340</v>
      </c>
    </row>
    <row r="231" s="2" customFormat="1">
      <c r="A231" s="35"/>
      <c r="B231" s="36"/>
      <c r="C231" s="37"/>
      <c r="D231" s="223" t="s">
        <v>126</v>
      </c>
      <c r="E231" s="37"/>
      <c r="F231" s="224" t="s">
        <v>339</v>
      </c>
      <c r="G231" s="37"/>
      <c r="H231" s="37"/>
      <c r="I231" s="225"/>
      <c r="J231" s="37"/>
      <c r="K231" s="37"/>
      <c r="L231" s="41"/>
      <c r="M231" s="226"/>
      <c r="N231" s="227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126</v>
      </c>
      <c r="AU231" s="14" t="s">
        <v>81</v>
      </c>
    </row>
    <row r="232" s="2" customFormat="1" ht="16.5" customHeight="1">
      <c r="A232" s="35"/>
      <c r="B232" s="36"/>
      <c r="C232" s="228" t="s">
        <v>341</v>
      </c>
      <c r="D232" s="228" t="s">
        <v>325</v>
      </c>
      <c r="E232" s="229" t="s">
        <v>342</v>
      </c>
      <c r="F232" s="230" t="s">
        <v>343</v>
      </c>
      <c r="G232" s="231" t="s">
        <v>122</v>
      </c>
      <c r="H232" s="232">
        <v>1</v>
      </c>
      <c r="I232" s="233"/>
      <c r="J232" s="234">
        <f>ROUND(I232*H232,2)</f>
        <v>0</v>
      </c>
      <c r="K232" s="235"/>
      <c r="L232" s="41"/>
      <c r="M232" s="236" t="s">
        <v>1</v>
      </c>
      <c r="N232" s="237" t="s">
        <v>38</v>
      </c>
      <c r="O232" s="88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124</v>
      </c>
      <c r="AT232" s="221" t="s">
        <v>325</v>
      </c>
      <c r="AU232" s="221" t="s">
        <v>81</v>
      </c>
      <c r="AY232" s="14" t="s">
        <v>118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81</v>
      </c>
      <c r="BK232" s="222">
        <f>ROUND(I232*H232,2)</f>
        <v>0</v>
      </c>
      <c r="BL232" s="14" t="s">
        <v>124</v>
      </c>
      <c r="BM232" s="221" t="s">
        <v>344</v>
      </c>
    </row>
    <row r="233" s="2" customFormat="1">
      <c r="A233" s="35"/>
      <c r="B233" s="36"/>
      <c r="C233" s="37"/>
      <c r="D233" s="223" t="s">
        <v>126</v>
      </c>
      <c r="E233" s="37"/>
      <c r="F233" s="224" t="s">
        <v>343</v>
      </c>
      <c r="G233" s="37"/>
      <c r="H233" s="37"/>
      <c r="I233" s="225"/>
      <c r="J233" s="37"/>
      <c r="K233" s="37"/>
      <c r="L233" s="41"/>
      <c r="M233" s="226"/>
      <c r="N233" s="227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126</v>
      </c>
      <c r="AU233" s="14" t="s">
        <v>81</v>
      </c>
    </row>
    <row r="234" s="2" customFormat="1" ht="21.75" customHeight="1">
      <c r="A234" s="35"/>
      <c r="B234" s="36"/>
      <c r="C234" s="228" t="s">
        <v>345</v>
      </c>
      <c r="D234" s="228" t="s">
        <v>325</v>
      </c>
      <c r="E234" s="229" t="s">
        <v>346</v>
      </c>
      <c r="F234" s="230" t="s">
        <v>347</v>
      </c>
      <c r="G234" s="231" t="s">
        <v>122</v>
      </c>
      <c r="H234" s="232">
        <v>1</v>
      </c>
      <c r="I234" s="233"/>
      <c r="J234" s="234">
        <f>ROUND(I234*H234,2)</f>
        <v>0</v>
      </c>
      <c r="K234" s="235"/>
      <c r="L234" s="41"/>
      <c r="M234" s="236" t="s">
        <v>1</v>
      </c>
      <c r="N234" s="237" t="s">
        <v>38</v>
      </c>
      <c r="O234" s="88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124</v>
      </c>
      <c r="AT234" s="221" t="s">
        <v>325</v>
      </c>
      <c r="AU234" s="221" t="s">
        <v>81</v>
      </c>
      <c r="AY234" s="14" t="s">
        <v>118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81</v>
      </c>
      <c r="BK234" s="222">
        <f>ROUND(I234*H234,2)</f>
        <v>0</v>
      </c>
      <c r="BL234" s="14" t="s">
        <v>124</v>
      </c>
      <c r="BM234" s="221" t="s">
        <v>348</v>
      </c>
    </row>
    <row r="235" s="2" customFormat="1">
      <c r="A235" s="35"/>
      <c r="B235" s="36"/>
      <c r="C235" s="37"/>
      <c r="D235" s="223" t="s">
        <v>126</v>
      </c>
      <c r="E235" s="37"/>
      <c r="F235" s="224" t="s">
        <v>349</v>
      </c>
      <c r="G235" s="37"/>
      <c r="H235" s="37"/>
      <c r="I235" s="225"/>
      <c r="J235" s="37"/>
      <c r="K235" s="37"/>
      <c r="L235" s="41"/>
      <c r="M235" s="226"/>
      <c r="N235" s="227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126</v>
      </c>
      <c r="AU235" s="14" t="s">
        <v>81</v>
      </c>
    </row>
    <row r="236" s="2" customFormat="1" ht="55.5" customHeight="1">
      <c r="A236" s="35"/>
      <c r="B236" s="36"/>
      <c r="C236" s="228" t="s">
        <v>350</v>
      </c>
      <c r="D236" s="228" t="s">
        <v>325</v>
      </c>
      <c r="E236" s="229" t="s">
        <v>351</v>
      </c>
      <c r="F236" s="230" t="s">
        <v>352</v>
      </c>
      <c r="G236" s="231" t="s">
        <v>122</v>
      </c>
      <c r="H236" s="232">
        <v>1</v>
      </c>
      <c r="I236" s="233"/>
      <c r="J236" s="234">
        <f>ROUND(I236*H236,2)</f>
        <v>0</v>
      </c>
      <c r="K236" s="235"/>
      <c r="L236" s="41"/>
      <c r="M236" s="236" t="s">
        <v>1</v>
      </c>
      <c r="N236" s="237" t="s">
        <v>38</v>
      </c>
      <c r="O236" s="88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124</v>
      </c>
      <c r="AT236" s="221" t="s">
        <v>325</v>
      </c>
      <c r="AU236" s="221" t="s">
        <v>81</v>
      </c>
      <c r="AY236" s="14" t="s">
        <v>118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81</v>
      </c>
      <c r="BK236" s="222">
        <f>ROUND(I236*H236,2)</f>
        <v>0</v>
      </c>
      <c r="BL236" s="14" t="s">
        <v>124</v>
      </c>
      <c r="BM236" s="221" t="s">
        <v>353</v>
      </c>
    </row>
    <row r="237" s="2" customFormat="1">
      <c r="A237" s="35"/>
      <c r="B237" s="36"/>
      <c r="C237" s="37"/>
      <c r="D237" s="223" t="s">
        <v>126</v>
      </c>
      <c r="E237" s="37"/>
      <c r="F237" s="224" t="s">
        <v>352</v>
      </c>
      <c r="G237" s="37"/>
      <c r="H237" s="37"/>
      <c r="I237" s="225"/>
      <c r="J237" s="37"/>
      <c r="K237" s="37"/>
      <c r="L237" s="41"/>
      <c r="M237" s="226"/>
      <c r="N237" s="227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126</v>
      </c>
      <c r="AU237" s="14" t="s">
        <v>81</v>
      </c>
    </row>
    <row r="238" s="11" customFormat="1" ht="25.92" customHeight="1">
      <c r="A238" s="11"/>
      <c r="B238" s="194"/>
      <c r="C238" s="195"/>
      <c r="D238" s="196" t="s">
        <v>72</v>
      </c>
      <c r="E238" s="197" t="s">
        <v>354</v>
      </c>
      <c r="F238" s="197" t="s">
        <v>355</v>
      </c>
      <c r="G238" s="195"/>
      <c r="H238" s="195"/>
      <c r="I238" s="198"/>
      <c r="J238" s="199">
        <f>BK238</f>
        <v>0</v>
      </c>
      <c r="K238" s="195"/>
      <c r="L238" s="200"/>
      <c r="M238" s="201"/>
      <c r="N238" s="202"/>
      <c r="O238" s="202"/>
      <c r="P238" s="203">
        <f>SUM(P239:P252)</f>
        <v>0</v>
      </c>
      <c r="Q238" s="202"/>
      <c r="R238" s="203">
        <f>SUM(R239:R252)</f>
        <v>0</v>
      </c>
      <c r="S238" s="202"/>
      <c r="T238" s="204">
        <f>SUM(T239:T252)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5" t="s">
        <v>81</v>
      </c>
      <c r="AT238" s="206" t="s">
        <v>72</v>
      </c>
      <c r="AU238" s="206" t="s">
        <v>73</v>
      </c>
      <c r="AY238" s="205" t="s">
        <v>118</v>
      </c>
      <c r="BK238" s="207">
        <f>SUM(BK239:BK252)</f>
        <v>0</v>
      </c>
    </row>
    <row r="239" s="2" customFormat="1" ht="16.5" customHeight="1">
      <c r="A239" s="35"/>
      <c r="B239" s="36"/>
      <c r="C239" s="228" t="s">
        <v>356</v>
      </c>
      <c r="D239" s="228" t="s">
        <v>325</v>
      </c>
      <c r="E239" s="229" t="s">
        <v>357</v>
      </c>
      <c r="F239" s="230" t="s">
        <v>358</v>
      </c>
      <c r="G239" s="231" t="s">
        <v>122</v>
      </c>
      <c r="H239" s="232">
        <v>1</v>
      </c>
      <c r="I239" s="233"/>
      <c r="J239" s="234">
        <f>ROUND(I239*H239,2)</f>
        <v>0</v>
      </c>
      <c r="K239" s="235"/>
      <c r="L239" s="41"/>
      <c r="M239" s="236" t="s">
        <v>1</v>
      </c>
      <c r="N239" s="237" t="s">
        <v>38</v>
      </c>
      <c r="O239" s="88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124</v>
      </c>
      <c r="AT239" s="221" t="s">
        <v>325</v>
      </c>
      <c r="AU239" s="221" t="s">
        <v>81</v>
      </c>
      <c r="AY239" s="14" t="s">
        <v>118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81</v>
      </c>
      <c r="BK239" s="222">
        <f>ROUND(I239*H239,2)</f>
        <v>0</v>
      </c>
      <c r="BL239" s="14" t="s">
        <v>124</v>
      </c>
      <c r="BM239" s="221" t="s">
        <v>359</v>
      </c>
    </row>
    <row r="240" s="2" customFormat="1">
      <c r="A240" s="35"/>
      <c r="B240" s="36"/>
      <c r="C240" s="37"/>
      <c r="D240" s="223" t="s">
        <v>126</v>
      </c>
      <c r="E240" s="37"/>
      <c r="F240" s="224" t="s">
        <v>358</v>
      </c>
      <c r="G240" s="37"/>
      <c r="H240" s="37"/>
      <c r="I240" s="225"/>
      <c r="J240" s="37"/>
      <c r="K240" s="37"/>
      <c r="L240" s="41"/>
      <c r="M240" s="226"/>
      <c r="N240" s="227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126</v>
      </c>
      <c r="AU240" s="14" t="s">
        <v>81</v>
      </c>
    </row>
    <row r="241" s="2" customFormat="1" ht="16.5" customHeight="1">
      <c r="A241" s="35"/>
      <c r="B241" s="36"/>
      <c r="C241" s="228" t="s">
        <v>360</v>
      </c>
      <c r="D241" s="228" t="s">
        <v>325</v>
      </c>
      <c r="E241" s="229" t="s">
        <v>361</v>
      </c>
      <c r="F241" s="230" t="s">
        <v>362</v>
      </c>
      <c r="G241" s="231" t="s">
        <v>122</v>
      </c>
      <c r="H241" s="232">
        <v>1</v>
      </c>
      <c r="I241" s="233"/>
      <c r="J241" s="234">
        <f>ROUND(I241*H241,2)</f>
        <v>0</v>
      </c>
      <c r="K241" s="235"/>
      <c r="L241" s="41"/>
      <c r="M241" s="236" t="s">
        <v>1</v>
      </c>
      <c r="N241" s="237" t="s">
        <v>38</v>
      </c>
      <c r="O241" s="88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124</v>
      </c>
      <c r="AT241" s="221" t="s">
        <v>325</v>
      </c>
      <c r="AU241" s="221" t="s">
        <v>81</v>
      </c>
      <c r="AY241" s="14" t="s">
        <v>118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81</v>
      </c>
      <c r="BK241" s="222">
        <f>ROUND(I241*H241,2)</f>
        <v>0</v>
      </c>
      <c r="BL241" s="14" t="s">
        <v>124</v>
      </c>
      <c r="BM241" s="221" t="s">
        <v>363</v>
      </c>
    </row>
    <row r="242" s="2" customFormat="1">
      <c r="A242" s="35"/>
      <c r="B242" s="36"/>
      <c r="C242" s="37"/>
      <c r="D242" s="223" t="s">
        <v>126</v>
      </c>
      <c r="E242" s="37"/>
      <c r="F242" s="224" t="s">
        <v>362</v>
      </c>
      <c r="G242" s="37"/>
      <c r="H242" s="37"/>
      <c r="I242" s="225"/>
      <c r="J242" s="37"/>
      <c r="K242" s="37"/>
      <c r="L242" s="41"/>
      <c r="M242" s="226"/>
      <c r="N242" s="227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126</v>
      </c>
      <c r="AU242" s="14" t="s">
        <v>81</v>
      </c>
    </row>
    <row r="243" s="2" customFormat="1" ht="24.15" customHeight="1">
      <c r="A243" s="35"/>
      <c r="B243" s="36"/>
      <c r="C243" s="228" t="s">
        <v>364</v>
      </c>
      <c r="D243" s="228" t="s">
        <v>325</v>
      </c>
      <c r="E243" s="229" t="s">
        <v>365</v>
      </c>
      <c r="F243" s="230" t="s">
        <v>366</v>
      </c>
      <c r="G243" s="231" t="s">
        <v>122</v>
      </c>
      <c r="H243" s="232">
        <v>1</v>
      </c>
      <c r="I243" s="233"/>
      <c r="J243" s="234">
        <f>ROUND(I243*H243,2)</f>
        <v>0</v>
      </c>
      <c r="K243" s="235"/>
      <c r="L243" s="41"/>
      <c r="M243" s="236" t="s">
        <v>1</v>
      </c>
      <c r="N243" s="237" t="s">
        <v>38</v>
      </c>
      <c r="O243" s="88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124</v>
      </c>
      <c r="AT243" s="221" t="s">
        <v>325</v>
      </c>
      <c r="AU243" s="221" t="s">
        <v>81</v>
      </c>
      <c r="AY243" s="14" t="s">
        <v>118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81</v>
      </c>
      <c r="BK243" s="222">
        <f>ROUND(I243*H243,2)</f>
        <v>0</v>
      </c>
      <c r="BL243" s="14" t="s">
        <v>124</v>
      </c>
      <c r="BM243" s="221" t="s">
        <v>367</v>
      </c>
    </row>
    <row r="244" s="2" customFormat="1">
      <c r="A244" s="35"/>
      <c r="B244" s="36"/>
      <c r="C244" s="37"/>
      <c r="D244" s="223" t="s">
        <v>126</v>
      </c>
      <c r="E244" s="37"/>
      <c r="F244" s="224" t="s">
        <v>366</v>
      </c>
      <c r="G244" s="37"/>
      <c r="H244" s="37"/>
      <c r="I244" s="225"/>
      <c r="J244" s="37"/>
      <c r="K244" s="37"/>
      <c r="L244" s="41"/>
      <c r="M244" s="226"/>
      <c r="N244" s="227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126</v>
      </c>
      <c r="AU244" s="14" t="s">
        <v>81</v>
      </c>
    </row>
    <row r="245" s="2" customFormat="1" ht="16.5" customHeight="1">
      <c r="A245" s="35"/>
      <c r="B245" s="36"/>
      <c r="C245" s="228" t="s">
        <v>368</v>
      </c>
      <c r="D245" s="228" t="s">
        <v>325</v>
      </c>
      <c r="E245" s="229" t="s">
        <v>369</v>
      </c>
      <c r="F245" s="230" t="s">
        <v>370</v>
      </c>
      <c r="G245" s="231" t="s">
        <v>122</v>
      </c>
      <c r="H245" s="232">
        <v>1</v>
      </c>
      <c r="I245" s="233"/>
      <c r="J245" s="234">
        <f>ROUND(I245*H245,2)</f>
        <v>0</v>
      </c>
      <c r="K245" s="235"/>
      <c r="L245" s="41"/>
      <c r="M245" s="236" t="s">
        <v>1</v>
      </c>
      <c r="N245" s="237" t="s">
        <v>38</v>
      </c>
      <c r="O245" s="88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124</v>
      </c>
      <c r="AT245" s="221" t="s">
        <v>325</v>
      </c>
      <c r="AU245" s="221" t="s">
        <v>81</v>
      </c>
      <c r="AY245" s="14" t="s">
        <v>118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81</v>
      </c>
      <c r="BK245" s="222">
        <f>ROUND(I245*H245,2)</f>
        <v>0</v>
      </c>
      <c r="BL245" s="14" t="s">
        <v>124</v>
      </c>
      <c r="BM245" s="221" t="s">
        <v>371</v>
      </c>
    </row>
    <row r="246" s="2" customFormat="1">
      <c r="A246" s="35"/>
      <c r="B246" s="36"/>
      <c r="C246" s="37"/>
      <c r="D246" s="223" t="s">
        <v>126</v>
      </c>
      <c r="E246" s="37"/>
      <c r="F246" s="224" t="s">
        <v>370</v>
      </c>
      <c r="G246" s="37"/>
      <c r="H246" s="37"/>
      <c r="I246" s="225"/>
      <c r="J246" s="37"/>
      <c r="K246" s="37"/>
      <c r="L246" s="41"/>
      <c r="M246" s="226"/>
      <c r="N246" s="227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126</v>
      </c>
      <c r="AU246" s="14" t="s">
        <v>81</v>
      </c>
    </row>
    <row r="247" s="2" customFormat="1" ht="16.5" customHeight="1">
      <c r="A247" s="35"/>
      <c r="B247" s="36"/>
      <c r="C247" s="228" t="s">
        <v>372</v>
      </c>
      <c r="D247" s="228" t="s">
        <v>325</v>
      </c>
      <c r="E247" s="229" t="s">
        <v>373</v>
      </c>
      <c r="F247" s="230" t="s">
        <v>374</v>
      </c>
      <c r="G247" s="231" t="s">
        <v>122</v>
      </c>
      <c r="H247" s="232">
        <v>1</v>
      </c>
      <c r="I247" s="233"/>
      <c r="J247" s="234">
        <f>ROUND(I247*H247,2)</f>
        <v>0</v>
      </c>
      <c r="K247" s="235"/>
      <c r="L247" s="41"/>
      <c r="M247" s="236" t="s">
        <v>1</v>
      </c>
      <c r="N247" s="237" t="s">
        <v>38</v>
      </c>
      <c r="O247" s="88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124</v>
      </c>
      <c r="AT247" s="221" t="s">
        <v>325</v>
      </c>
      <c r="AU247" s="221" t="s">
        <v>81</v>
      </c>
      <c r="AY247" s="14" t="s">
        <v>118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81</v>
      </c>
      <c r="BK247" s="222">
        <f>ROUND(I247*H247,2)</f>
        <v>0</v>
      </c>
      <c r="BL247" s="14" t="s">
        <v>124</v>
      </c>
      <c r="BM247" s="221" t="s">
        <v>375</v>
      </c>
    </row>
    <row r="248" s="2" customFormat="1">
      <c r="A248" s="35"/>
      <c r="B248" s="36"/>
      <c r="C248" s="37"/>
      <c r="D248" s="223" t="s">
        <v>126</v>
      </c>
      <c r="E248" s="37"/>
      <c r="F248" s="224" t="s">
        <v>374</v>
      </c>
      <c r="G248" s="37"/>
      <c r="H248" s="37"/>
      <c r="I248" s="225"/>
      <c r="J248" s="37"/>
      <c r="K248" s="37"/>
      <c r="L248" s="41"/>
      <c r="M248" s="226"/>
      <c r="N248" s="227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126</v>
      </c>
      <c r="AU248" s="14" t="s">
        <v>81</v>
      </c>
    </row>
    <row r="249" s="2" customFormat="1" ht="16.5" customHeight="1">
      <c r="A249" s="35"/>
      <c r="B249" s="36"/>
      <c r="C249" s="228" t="s">
        <v>376</v>
      </c>
      <c r="D249" s="228" t="s">
        <v>325</v>
      </c>
      <c r="E249" s="229" t="s">
        <v>377</v>
      </c>
      <c r="F249" s="230" t="s">
        <v>378</v>
      </c>
      <c r="G249" s="231" t="s">
        <v>122</v>
      </c>
      <c r="H249" s="232">
        <v>1</v>
      </c>
      <c r="I249" s="233"/>
      <c r="J249" s="234">
        <f>ROUND(I249*H249,2)</f>
        <v>0</v>
      </c>
      <c r="K249" s="235"/>
      <c r="L249" s="41"/>
      <c r="M249" s="236" t="s">
        <v>1</v>
      </c>
      <c r="N249" s="237" t="s">
        <v>38</v>
      </c>
      <c r="O249" s="88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124</v>
      </c>
      <c r="AT249" s="221" t="s">
        <v>325</v>
      </c>
      <c r="AU249" s="221" t="s">
        <v>81</v>
      </c>
      <c r="AY249" s="14" t="s">
        <v>118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81</v>
      </c>
      <c r="BK249" s="222">
        <f>ROUND(I249*H249,2)</f>
        <v>0</v>
      </c>
      <c r="BL249" s="14" t="s">
        <v>124</v>
      </c>
      <c r="BM249" s="221" t="s">
        <v>379</v>
      </c>
    </row>
    <row r="250" s="2" customFormat="1">
      <c r="A250" s="35"/>
      <c r="B250" s="36"/>
      <c r="C250" s="37"/>
      <c r="D250" s="223" t="s">
        <v>126</v>
      </c>
      <c r="E250" s="37"/>
      <c r="F250" s="224" t="s">
        <v>378</v>
      </c>
      <c r="G250" s="37"/>
      <c r="H250" s="37"/>
      <c r="I250" s="225"/>
      <c r="J250" s="37"/>
      <c r="K250" s="37"/>
      <c r="L250" s="41"/>
      <c r="M250" s="226"/>
      <c r="N250" s="227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126</v>
      </c>
      <c r="AU250" s="14" t="s">
        <v>81</v>
      </c>
    </row>
    <row r="251" s="2" customFormat="1" ht="24.15" customHeight="1">
      <c r="A251" s="35"/>
      <c r="B251" s="36"/>
      <c r="C251" s="228" t="s">
        <v>380</v>
      </c>
      <c r="D251" s="228" t="s">
        <v>325</v>
      </c>
      <c r="E251" s="229" t="s">
        <v>381</v>
      </c>
      <c r="F251" s="230" t="s">
        <v>382</v>
      </c>
      <c r="G251" s="231" t="s">
        <v>161</v>
      </c>
      <c r="H251" s="232">
        <v>1</v>
      </c>
      <c r="I251" s="233"/>
      <c r="J251" s="234">
        <f>ROUND(I251*H251,2)</f>
        <v>0</v>
      </c>
      <c r="K251" s="235"/>
      <c r="L251" s="41"/>
      <c r="M251" s="236" t="s">
        <v>1</v>
      </c>
      <c r="N251" s="237" t="s">
        <v>38</v>
      </c>
      <c r="O251" s="88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124</v>
      </c>
      <c r="AT251" s="221" t="s">
        <v>325</v>
      </c>
      <c r="AU251" s="221" t="s">
        <v>81</v>
      </c>
      <c r="AY251" s="14" t="s">
        <v>118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81</v>
      </c>
      <c r="BK251" s="222">
        <f>ROUND(I251*H251,2)</f>
        <v>0</v>
      </c>
      <c r="BL251" s="14" t="s">
        <v>124</v>
      </c>
      <c r="BM251" s="221" t="s">
        <v>383</v>
      </c>
    </row>
    <row r="252" s="2" customFormat="1">
      <c r="A252" s="35"/>
      <c r="B252" s="36"/>
      <c r="C252" s="37"/>
      <c r="D252" s="223" t="s">
        <v>126</v>
      </c>
      <c r="E252" s="37"/>
      <c r="F252" s="224" t="s">
        <v>382</v>
      </c>
      <c r="G252" s="37"/>
      <c r="H252" s="37"/>
      <c r="I252" s="225"/>
      <c r="J252" s="37"/>
      <c r="K252" s="37"/>
      <c r="L252" s="41"/>
      <c r="M252" s="238"/>
      <c r="N252" s="239"/>
      <c r="O252" s="240"/>
      <c r="P252" s="240"/>
      <c r="Q252" s="240"/>
      <c r="R252" s="240"/>
      <c r="S252" s="240"/>
      <c r="T252" s="241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126</v>
      </c>
      <c r="AU252" s="14" t="s">
        <v>81</v>
      </c>
    </row>
    <row r="253" s="2" customFormat="1" ht="6.96" customHeight="1">
      <c r="A253" s="35"/>
      <c r="B253" s="63"/>
      <c r="C253" s="64"/>
      <c r="D253" s="64"/>
      <c r="E253" s="64"/>
      <c r="F253" s="64"/>
      <c r="G253" s="64"/>
      <c r="H253" s="64"/>
      <c r="I253" s="64"/>
      <c r="J253" s="64"/>
      <c r="K253" s="64"/>
      <c r="L253" s="41"/>
      <c r="M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</row>
  </sheetData>
  <sheetProtection sheet="1" autoFilter="0" formatColumns="0" formatRows="0" objects="1" scenarios="1" spinCount="100000" saltValue="FJ2AfzMEw1VQSxyrReA+VATqCBv2wIRmDfsFC9GbXHW+/TFVtc6HS24pENOH52jT31d/g0MWlz166tWvpMRg1g==" hashValue="uothiJqzc5cf1zRaUhrJ9n0VIV4dOBRKlcx0jvDc41XPQtU3EfAzRlsctWHrx7RkZo7cgrGTj1B3eVqpxsdhsA==" algorithmName="SHA-512" password="CC35"/>
  <autoFilter ref="C120:K25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Modernizace zdroje tepla UJEP- Moskevská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384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25. 3. 2021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ROUND((SUM(BE121:BE354)),  2)</f>
        <v>0</v>
      </c>
      <c r="G33" s="35"/>
      <c r="H33" s="35"/>
      <c r="I33" s="152">
        <v>0.20999999999999999</v>
      </c>
      <c r="J33" s="151">
        <f>ROUND(((SUM(BE121:BE354))*I33),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ROUND((SUM(BF121:BF354)),  2)</f>
        <v>0</v>
      </c>
      <c r="G34" s="35"/>
      <c r="H34" s="35"/>
      <c r="I34" s="152">
        <v>0.14999999999999999</v>
      </c>
      <c r="J34" s="151">
        <f>ROUND(((SUM(BF121:BF354))*I34),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ROUND((SUM(BG121:BG354)),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ROUND((SUM(BH121:BH354)),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ROUND((SUM(BI121:BI354)),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Modernizace zdroje tepla UJEP- Moskevská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Výměníková stanice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25. 3. 2021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385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243"/>
      <c r="D98" s="244" t="s">
        <v>386</v>
      </c>
      <c r="E98" s="245"/>
      <c r="F98" s="245"/>
      <c r="G98" s="245"/>
      <c r="H98" s="245"/>
      <c r="I98" s="245"/>
      <c r="J98" s="246">
        <f>J123</f>
        <v>0</v>
      </c>
      <c r="K98" s="243"/>
      <c r="L98" s="247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2"/>
      <c r="C99" s="243"/>
      <c r="D99" s="244" t="s">
        <v>387</v>
      </c>
      <c r="E99" s="245"/>
      <c r="F99" s="245"/>
      <c r="G99" s="245"/>
      <c r="H99" s="245"/>
      <c r="I99" s="245"/>
      <c r="J99" s="246">
        <f>J190</f>
        <v>0</v>
      </c>
      <c r="K99" s="243"/>
      <c r="L99" s="247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2"/>
      <c r="C100" s="243"/>
      <c r="D100" s="244" t="s">
        <v>388</v>
      </c>
      <c r="E100" s="245"/>
      <c r="F100" s="245"/>
      <c r="G100" s="245"/>
      <c r="H100" s="245"/>
      <c r="I100" s="245"/>
      <c r="J100" s="246">
        <f>J297</f>
        <v>0</v>
      </c>
      <c r="K100" s="243"/>
      <c r="L100" s="247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76"/>
      <c r="C101" s="177"/>
      <c r="D101" s="178" t="s">
        <v>389</v>
      </c>
      <c r="E101" s="179"/>
      <c r="F101" s="179"/>
      <c r="G101" s="179"/>
      <c r="H101" s="179"/>
      <c r="I101" s="179"/>
      <c r="J101" s="180">
        <f>J344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Modernizace zdroje tepla UJEP- Moskevská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02 - Výměníková stanice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25. 3. 2021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82"/>
      <c r="B120" s="183"/>
      <c r="C120" s="184" t="s">
        <v>104</v>
      </c>
      <c r="D120" s="185" t="s">
        <v>58</v>
      </c>
      <c r="E120" s="185" t="s">
        <v>54</v>
      </c>
      <c r="F120" s="185" t="s">
        <v>55</v>
      </c>
      <c r="G120" s="185" t="s">
        <v>105</v>
      </c>
      <c r="H120" s="185" t="s">
        <v>106</v>
      </c>
      <c r="I120" s="185" t="s">
        <v>107</v>
      </c>
      <c r="J120" s="186" t="s">
        <v>95</v>
      </c>
      <c r="K120" s="187" t="s">
        <v>108</v>
      </c>
      <c r="L120" s="188"/>
      <c r="M120" s="97" t="s">
        <v>1</v>
      </c>
      <c r="N120" s="98" t="s">
        <v>37</v>
      </c>
      <c r="O120" s="98" t="s">
        <v>109</v>
      </c>
      <c r="P120" s="98" t="s">
        <v>110</v>
      </c>
      <c r="Q120" s="98" t="s">
        <v>111</v>
      </c>
      <c r="R120" s="98" t="s">
        <v>112</v>
      </c>
      <c r="S120" s="98" t="s">
        <v>113</v>
      </c>
      <c r="T120" s="99" t="s">
        <v>114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="2" customFormat="1" ht="22.8" customHeight="1">
      <c r="A121" s="35"/>
      <c r="B121" s="36"/>
      <c r="C121" s="104" t="s">
        <v>115</v>
      </c>
      <c r="D121" s="37"/>
      <c r="E121" s="37"/>
      <c r="F121" s="37"/>
      <c r="G121" s="37"/>
      <c r="H121" s="37"/>
      <c r="I121" s="37"/>
      <c r="J121" s="189">
        <f>BK121</f>
        <v>0</v>
      </c>
      <c r="K121" s="37"/>
      <c r="L121" s="41"/>
      <c r="M121" s="100"/>
      <c r="N121" s="190"/>
      <c r="O121" s="101"/>
      <c r="P121" s="191">
        <f>P122+P344</f>
        <v>0</v>
      </c>
      <c r="Q121" s="101"/>
      <c r="R121" s="191">
        <f>R122+R344</f>
        <v>2.7188130130000001</v>
      </c>
      <c r="S121" s="101"/>
      <c r="T121" s="192">
        <f>T122+T344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97</v>
      </c>
      <c r="BK121" s="193">
        <f>BK122+BK344</f>
        <v>0</v>
      </c>
    </row>
    <row r="122" s="11" customFormat="1" ht="25.92" customHeight="1">
      <c r="A122" s="11"/>
      <c r="B122" s="194"/>
      <c r="C122" s="195"/>
      <c r="D122" s="196" t="s">
        <v>72</v>
      </c>
      <c r="E122" s="197" t="s">
        <v>390</v>
      </c>
      <c r="F122" s="197" t="s">
        <v>391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P123+P190+P297</f>
        <v>0</v>
      </c>
      <c r="Q122" s="202"/>
      <c r="R122" s="203">
        <f>R123+R190+R297</f>
        <v>2.4290430130000003</v>
      </c>
      <c r="S122" s="202"/>
      <c r="T122" s="204">
        <f>T123+T190+T297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5" t="s">
        <v>83</v>
      </c>
      <c r="AT122" s="206" t="s">
        <v>72</v>
      </c>
      <c r="AU122" s="206" t="s">
        <v>73</v>
      </c>
      <c r="AY122" s="205" t="s">
        <v>118</v>
      </c>
      <c r="BK122" s="207">
        <f>BK123+BK190+BK297</f>
        <v>0</v>
      </c>
    </row>
    <row r="123" s="11" customFormat="1" ht="22.8" customHeight="1">
      <c r="A123" s="11"/>
      <c r="B123" s="194"/>
      <c r="C123" s="195"/>
      <c r="D123" s="196" t="s">
        <v>72</v>
      </c>
      <c r="E123" s="248" t="s">
        <v>392</v>
      </c>
      <c r="F123" s="248" t="s">
        <v>393</v>
      </c>
      <c r="G123" s="195"/>
      <c r="H123" s="195"/>
      <c r="I123" s="198"/>
      <c r="J123" s="249">
        <f>BK123</f>
        <v>0</v>
      </c>
      <c r="K123" s="195"/>
      <c r="L123" s="200"/>
      <c r="M123" s="201"/>
      <c r="N123" s="202"/>
      <c r="O123" s="202"/>
      <c r="P123" s="203">
        <f>SUM(P124:P189)</f>
        <v>0</v>
      </c>
      <c r="Q123" s="202"/>
      <c r="R123" s="203">
        <f>SUM(R124:R189)</f>
        <v>0.68567301300000005</v>
      </c>
      <c r="S123" s="202"/>
      <c r="T123" s="204">
        <f>SUM(T124:T189)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5" t="s">
        <v>83</v>
      </c>
      <c r="AT123" s="206" t="s">
        <v>72</v>
      </c>
      <c r="AU123" s="206" t="s">
        <v>81</v>
      </c>
      <c r="AY123" s="205" t="s">
        <v>118</v>
      </c>
      <c r="BK123" s="207">
        <f>SUM(BK124:BK189)</f>
        <v>0</v>
      </c>
    </row>
    <row r="124" s="2" customFormat="1" ht="24.15" customHeight="1">
      <c r="A124" s="35"/>
      <c r="B124" s="36"/>
      <c r="C124" s="208" t="s">
        <v>81</v>
      </c>
      <c r="D124" s="208" t="s">
        <v>119</v>
      </c>
      <c r="E124" s="209" t="s">
        <v>394</v>
      </c>
      <c r="F124" s="210" t="s">
        <v>395</v>
      </c>
      <c r="G124" s="211" t="s">
        <v>396</v>
      </c>
      <c r="H124" s="212">
        <v>1</v>
      </c>
      <c r="I124" s="213"/>
      <c r="J124" s="214">
        <f>ROUND(I124*H124,2)</f>
        <v>0</v>
      </c>
      <c r="K124" s="215"/>
      <c r="L124" s="216"/>
      <c r="M124" s="217" t="s">
        <v>1</v>
      </c>
      <c r="N124" s="218" t="s">
        <v>38</v>
      </c>
      <c r="O124" s="88"/>
      <c r="P124" s="219">
        <f>O124*H124</f>
        <v>0</v>
      </c>
      <c r="Q124" s="219">
        <v>0.0065900000000000004</v>
      </c>
      <c r="R124" s="219">
        <f>Q124*H124</f>
        <v>0.0065900000000000004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123</v>
      </c>
      <c r="AT124" s="221" t="s">
        <v>119</v>
      </c>
      <c r="AU124" s="221" t="s">
        <v>83</v>
      </c>
      <c r="AY124" s="14" t="s">
        <v>118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81</v>
      </c>
      <c r="BK124" s="222">
        <f>ROUND(I124*H124,2)</f>
        <v>0</v>
      </c>
      <c r="BL124" s="14" t="s">
        <v>124</v>
      </c>
      <c r="BM124" s="221" t="s">
        <v>397</v>
      </c>
    </row>
    <row r="125" s="2" customFormat="1">
      <c r="A125" s="35"/>
      <c r="B125" s="36"/>
      <c r="C125" s="37"/>
      <c r="D125" s="223" t="s">
        <v>126</v>
      </c>
      <c r="E125" s="37"/>
      <c r="F125" s="224" t="s">
        <v>395</v>
      </c>
      <c r="G125" s="37"/>
      <c r="H125" s="37"/>
      <c r="I125" s="225"/>
      <c r="J125" s="37"/>
      <c r="K125" s="37"/>
      <c r="L125" s="41"/>
      <c r="M125" s="226"/>
      <c r="N125" s="22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126</v>
      </c>
      <c r="AU125" s="14" t="s">
        <v>83</v>
      </c>
    </row>
    <row r="126" s="2" customFormat="1" ht="24.15" customHeight="1">
      <c r="A126" s="35"/>
      <c r="B126" s="36"/>
      <c r="C126" s="208" t="s">
        <v>83</v>
      </c>
      <c r="D126" s="208" t="s">
        <v>119</v>
      </c>
      <c r="E126" s="209" t="s">
        <v>398</v>
      </c>
      <c r="F126" s="210" t="s">
        <v>399</v>
      </c>
      <c r="G126" s="211" t="s">
        <v>396</v>
      </c>
      <c r="H126" s="212">
        <v>1</v>
      </c>
      <c r="I126" s="213"/>
      <c r="J126" s="214">
        <f>ROUND(I126*H126,2)</f>
        <v>0</v>
      </c>
      <c r="K126" s="215"/>
      <c r="L126" s="216"/>
      <c r="M126" s="217" t="s">
        <v>1</v>
      </c>
      <c r="N126" s="218" t="s">
        <v>38</v>
      </c>
      <c r="O126" s="88"/>
      <c r="P126" s="219">
        <f>O126*H126</f>
        <v>0</v>
      </c>
      <c r="Q126" s="219">
        <v>0.0033899999999999998</v>
      </c>
      <c r="R126" s="219">
        <f>Q126*H126</f>
        <v>0.0033899999999999998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123</v>
      </c>
      <c r="AT126" s="221" t="s">
        <v>119</v>
      </c>
      <c r="AU126" s="221" t="s">
        <v>83</v>
      </c>
      <c r="AY126" s="14" t="s">
        <v>118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81</v>
      </c>
      <c r="BK126" s="222">
        <f>ROUND(I126*H126,2)</f>
        <v>0</v>
      </c>
      <c r="BL126" s="14" t="s">
        <v>124</v>
      </c>
      <c r="BM126" s="221" t="s">
        <v>400</v>
      </c>
    </row>
    <row r="127" s="2" customFormat="1">
      <c r="A127" s="35"/>
      <c r="B127" s="36"/>
      <c r="C127" s="37"/>
      <c r="D127" s="223" t="s">
        <v>126</v>
      </c>
      <c r="E127" s="37"/>
      <c r="F127" s="224" t="s">
        <v>399</v>
      </c>
      <c r="G127" s="37"/>
      <c r="H127" s="37"/>
      <c r="I127" s="225"/>
      <c r="J127" s="37"/>
      <c r="K127" s="37"/>
      <c r="L127" s="41"/>
      <c r="M127" s="226"/>
      <c r="N127" s="22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126</v>
      </c>
      <c r="AU127" s="14" t="s">
        <v>83</v>
      </c>
    </row>
    <row r="128" s="2" customFormat="1" ht="24.15" customHeight="1">
      <c r="A128" s="35"/>
      <c r="B128" s="36"/>
      <c r="C128" s="208" t="s">
        <v>131</v>
      </c>
      <c r="D128" s="208" t="s">
        <v>119</v>
      </c>
      <c r="E128" s="209" t="s">
        <v>401</v>
      </c>
      <c r="F128" s="210" t="s">
        <v>402</v>
      </c>
      <c r="G128" s="211" t="s">
        <v>161</v>
      </c>
      <c r="H128" s="212">
        <v>1</v>
      </c>
      <c r="I128" s="213"/>
      <c r="J128" s="214">
        <f>ROUND(I128*H128,2)</f>
        <v>0</v>
      </c>
      <c r="K128" s="215"/>
      <c r="L128" s="216"/>
      <c r="M128" s="217" t="s">
        <v>1</v>
      </c>
      <c r="N128" s="218" t="s">
        <v>38</v>
      </c>
      <c r="O128" s="88"/>
      <c r="P128" s="219">
        <f>O128*H128</f>
        <v>0</v>
      </c>
      <c r="Q128" s="219">
        <v>0.0022000000000000001</v>
      </c>
      <c r="R128" s="219">
        <f>Q128*H128</f>
        <v>0.0022000000000000001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123</v>
      </c>
      <c r="AT128" s="221" t="s">
        <v>119</v>
      </c>
      <c r="AU128" s="221" t="s">
        <v>83</v>
      </c>
      <c r="AY128" s="14" t="s">
        <v>118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81</v>
      </c>
      <c r="BK128" s="222">
        <f>ROUND(I128*H128,2)</f>
        <v>0</v>
      </c>
      <c r="BL128" s="14" t="s">
        <v>124</v>
      </c>
      <c r="BM128" s="221" t="s">
        <v>403</v>
      </c>
    </row>
    <row r="129" s="2" customFormat="1">
      <c r="A129" s="35"/>
      <c r="B129" s="36"/>
      <c r="C129" s="37"/>
      <c r="D129" s="223" t="s">
        <v>126</v>
      </c>
      <c r="E129" s="37"/>
      <c r="F129" s="224" t="s">
        <v>402</v>
      </c>
      <c r="G129" s="37"/>
      <c r="H129" s="37"/>
      <c r="I129" s="225"/>
      <c r="J129" s="37"/>
      <c r="K129" s="37"/>
      <c r="L129" s="41"/>
      <c r="M129" s="226"/>
      <c r="N129" s="227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126</v>
      </c>
      <c r="AU129" s="14" t="s">
        <v>83</v>
      </c>
    </row>
    <row r="130" s="2" customFormat="1" ht="21.75" customHeight="1">
      <c r="A130" s="35"/>
      <c r="B130" s="36"/>
      <c r="C130" s="208" t="s">
        <v>124</v>
      </c>
      <c r="D130" s="208" t="s">
        <v>119</v>
      </c>
      <c r="E130" s="209" t="s">
        <v>404</v>
      </c>
      <c r="F130" s="210" t="s">
        <v>405</v>
      </c>
      <c r="G130" s="211" t="s">
        <v>161</v>
      </c>
      <c r="H130" s="212">
        <v>1</v>
      </c>
      <c r="I130" s="213"/>
      <c r="J130" s="214">
        <f>ROUND(I130*H130,2)</f>
        <v>0</v>
      </c>
      <c r="K130" s="215"/>
      <c r="L130" s="216"/>
      <c r="M130" s="217" t="s">
        <v>1</v>
      </c>
      <c r="N130" s="218" t="s">
        <v>38</v>
      </c>
      <c r="O130" s="88"/>
      <c r="P130" s="219">
        <f>O130*H130</f>
        <v>0</v>
      </c>
      <c r="Q130" s="219">
        <v>0.0025999999999999999</v>
      </c>
      <c r="R130" s="219">
        <f>Q130*H130</f>
        <v>0.0025999999999999999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123</v>
      </c>
      <c r="AT130" s="221" t="s">
        <v>119</v>
      </c>
      <c r="AU130" s="221" t="s">
        <v>83</v>
      </c>
      <c r="AY130" s="14" t="s">
        <v>118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81</v>
      </c>
      <c r="BK130" s="222">
        <f>ROUND(I130*H130,2)</f>
        <v>0</v>
      </c>
      <c r="BL130" s="14" t="s">
        <v>124</v>
      </c>
      <c r="BM130" s="221" t="s">
        <v>406</v>
      </c>
    </row>
    <row r="131" s="2" customFormat="1">
      <c r="A131" s="35"/>
      <c r="B131" s="36"/>
      <c r="C131" s="37"/>
      <c r="D131" s="223" t="s">
        <v>126</v>
      </c>
      <c r="E131" s="37"/>
      <c r="F131" s="224" t="s">
        <v>405</v>
      </c>
      <c r="G131" s="37"/>
      <c r="H131" s="37"/>
      <c r="I131" s="225"/>
      <c r="J131" s="37"/>
      <c r="K131" s="37"/>
      <c r="L131" s="41"/>
      <c r="M131" s="226"/>
      <c r="N131" s="22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126</v>
      </c>
      <c r="AU131" s="14" t="s">
        <v>83</v>
      </c>
    </row>
    <row r="132" s="2" customFormat="1" ht="24.15" customHeight="1">
      <c r="A132" s="35"/>
      <c r="B132" s="36"/>
      <c r="C132" s="208" t="s">
        <v>138</v>
      </c>
      <c r="D132" s="208" t="s">
        <v>119</v>
      </c>
      <c r="E132" s="209" t="s">
        <v>407</v>
      </c>
      <c r="F132" s="210" t="s">
        <v>408</v>
      </c>
      <c r="G132" s="211" t="s">
        <v>161</v>
      </c>
      <c r="H132" s="212">
        <v>1</v>
      </c>
      <c r="I132" s="213"/>
      <c r="J132" s="214">
        <f>ROUND(I132*H132,2)</f>
        <v>0</v>
      </c>
      <c r="K132" s="215"/>
      <c r="L132" s="216"/>
      <c r="M132" s="217" t="s">
        <v>1</v>
      </c>
      <c r="N132" s="218" t="s">
        <v>38</v>
      </c>
      <c r="O132" s="88"/>
      <c r="P132" s="219">
        <f>O132*H132</f>
        <v>0</v>
      </c>
      <c r="Q132" s="219">
        <v>0.0025999999999999999</v>
      </c>
      <c r="R132" s="219">
        <f>Q132*H132</f>
        <v>0.0025999999999999999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123</v>
      </c>
      <c r="AT132" s="221" t="s">
        <v>119</v>
      </c>
      <c r="AU132" s="221" t="s">
        <v>83</v>
      </c>
      <c r="AY132" s="14" t="s">
        <v>118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81</v>
      </c>
      <c r="BK132" s="222">
        <f>ROUND(I132*H132,2)</f>
        <v>0</v>
      </c>
      <c r="BL132" s="14" t="s">
        <v>124</v>
      </c>
      <c r="BM132" s="221" t="s">
        <v>409</v>
      </c>
    </row>
    <row r="133" s="2" customFormat="1">
      <c r="A133" s="35"/>
      <c r="B133" s="36"/>
      <c r="C133" s="37"/>
      <c r="D133" s="223" t="s">
        <v>126</v>
      </c>
      <c r="E133" s="37"/>
      <c r="F133" s="224" t="s">
        <v>408</v>
      </c>
      <c r="G133" s="37"/>
      <c r="H133" s="37"/>
      <c r="I133" s="225"/>
      <c r="J133" s="37"/>
      <c r="K133" s="37"/>
      <c r="L133" s="41"/>
      <c r="M133" s="226"/>
      <c r="N133" s="22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126</v>
      </c>
      <c r="AU133" s="14" t="s">
        <v>83</v>
      </c>
    </row>
    <row r="134" s="2" customFormat="1" ht="24.15" customHeight="1">
      <c r="A134" s="35"/>
      <c r="B134" s="36"/>
      <c r="C134" s="208" t="s">
        <v>143</v>
      </c>
      <c r="D134" s="208" t="s">
        <v>119</v>
      </c>
      <c r="E134" s="209" t="s">
        <v>410</v>
      </c>
      <c r="F134" s="210" t="s">
        <v>411</v>
      </c>
      <c r="G134" s="211" t="s">
        <v>161</v>
      </c>
      <c r="H134" s="212">
        <v>2</v>
      </c>
      <c r="I134" s="213"/>
      <c r="J134" s="214">
        <f>ROUND(I134*H134,2)</f>
        <v>0</v>
      </c>
      <c r="K134" s="215"/>
      <c r="L134" s="216"/>
      <c r="M134" s="217" t="s">
        <v>1</v>
      </c>
      <c r="N134" s="218" t="s">
        <v>38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123</v>
      </c>
      <c r="AT134" s="221" t="s">
        <v>119</v>
      </c>
      <c r="AU134" s="221" t="s">
        <v>83</v>
      </c>
      <c r="AY134" s="14" t="s">
        <v>118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81</v>
      </c>
      <c r="BK134" s="222">
        <f>ROUND(I134*H134,2)</f>
        <v>0</v>
      </c>
      <c r="BL134" s="14" t="s">
        <v>124</v>
      </c>
      <c r="BM134" s="221" t="s">
        <v>412</v>
      </c>
    </row>
    <row r="135" s="2" customFormat="1">
      <c r="A135" s="35"/>
      <c r="B135" s="36"/>
      <c r="C135" s="37"/>
      <c r="D135" s="223" t="s">
        <v>126</v>
      </c>
      <c r="E135" s="37"/>
      <c r="F135" s="224" t="s">
        <v>411</v>
      </c>
      <c r="G135" s="37"/>
      <c r="H135" s="37"/>
      <c r="I135" s="225"/>
      <c r="J135" s="37"/>
      <c r="K135" s="37"/>
      <c r="L135" s="41"/>
      <c r="M135" s="226"/>
      <c r="N135" s="227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126</v>
      </c>
      <c r="AU135" s="14" t="s">
        <v>83</v>
      </c>
    </row>
    <row r="136" s="2" customFormat="1" ht="24.15" customHeight="1">
      <c r="A136" s="35"/>
      <c r="B136" s="36"/>
      <c r="C136" s="208" t="s">
        <v>147</v>
      </c>
      <c r="D136" s="208" t="s">
        <v>119</v>
      </c>
      <c r="E136" s="209" t="s">
        <v>413</v>
      </c>
      <c r="F136" s="210" t="s">
        <v>414</v>
      </c>
      <c r="G136" s="211" t="s">
        <v>161</v>
      </c>
      <c r="H136" s="212">
        <v>1</v>
      </c>
      <c r="I136" s="213"/>
      <c r="J136" s="214">
        <f>ROUND(I136*H136,2)</f>
        <v>0</v>
      </c>
      <c r="K136" s="215"/>
      <c r="L136" s="216"/>
      <c r="M136" s="217" t="s">
        <v>1</v>
      </c>
      <c r="N136" s="218" t="s">
        <v>38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123</v>
      </c>
      <c r="AT136" s="221" t="s">
        <v>119</v>
      </c>
      <c r="AU136" s="221" t="s">
        <v>83</v>
      </c>
      <c r="AY136" s="14" t="s">
        <v>118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81</v>
      </c>
      <c r="BK136" s="222">
        <f>ROUND(I136*H136,2)</f>
        <v>0</v>
      </c>
      <c r="BL136" s="14" t="s">
        <v>124</v>
      </c>
      <c r="BM136" s="221" t="s">
        <v>415</v>
      </c>
    </row>
    <row r="137" s="2" customFormat="1">
      <c r="A137" s="35"/>
      <c r="B137" s="36"/>
      <c r="C137" s="37"/>
      <c r="D137" s="223" t="s">
        <v>126</v>
      </c>
      <c r="E137" s="37"/>
      <c r="F137" s="224" t="s">
        <v>414</v>
      </c>
      <c r="G137" s="37"/>
      <c r="H137" s="37"/>
      <c r="I137" s="225"/>
      <c r="J137" s="37"/>
      <c r="K137" s="37"/>
      <c r="L137" s="41"/>
      <c r="M137" s="226"/>
      <c r="N137" s="22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126</v>
      </c>
      <c r="AU137" s="14" t="s">
        <v>83</v>
      </c>
    </row>
    <row r="138" s="2" customFormat="1" ht="16.5" customHeight="1">
      <c r="A138" s="35"/>
      <c r="B138" s="36"/>
      <c r="C138" s="208" t="s">
        <v>123</v>
      </c>
      <c r="D138" s="208" t="s">
        <v>119</v>
      </c>
      <c r="E138" s="209" t="s">
        <v>416</v>
      </c>
      <c r="F138" s="210" t="s">
        <v>417</v>
      </c>
      <c r="G138" s="211" t="s">
        <v>161</v>
      </c>
      <c r="H138" s="212">
        <v>1</v>
      </c>
      <c r="I138" s="213"/>
      <c r="J138" s="214">
        <f>ROUND(I138*H138,2)</f>
        <v>0</v>
      </c>
      <c r="K138" s="215"/>
      <c r="L138" s="216"/>
      <c r="M138" s="217" t="s">
        <v>1</v>
      </c>
      <c r="N138" s="218" t="s">
        <v>38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123</v>
      </c>
      <c r="AT138" s="221" t="s">
        <v>119</v>
      </c>
      <c r="AU138" s="221" t="s">
        <v>83</v>
      </c>
      <c r="AY138" s="14" t="s">
        <v>118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81</v>
      </c>
      <c r="BK138" s="222">
        <f>ROUND(I138*H138,2)</f>
        <v>0</v>
      </c>
      <c r="BL138" s="14" t="s">
        <v>124</v>
      </c>
      <c r="BM138" s="221" t="s">
        <v>418</v>
      </c>
    </row>
    <row r="139" s="2" customFormat="1">
      <c r="A139" s="35"/>
      <c r="B139" s="36"/>
      <c r="C139" s="37"/>
      <c r="D139" s="223" t="s">
        <v>126</v>
      </c>
      <c r="E139" s="37"/>
      <c r="F139" s="224" t="s">
        <v>417</v>
      </c>
      <c r="G139" s="37"/>
      <c r="H139" s="37"/>
      <c r="I139" s="225"/>
      <c r="J139" s="37"/>
      <c r="K139" s="37"/>
      <c r="L139" s="41"/>
      <c r="M139" s="226"/>
      <c r="N139" s="227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126</v>
      </c>
      <c r="AU139" s="14" t="s">
        <v>83</v>
      </c>
    </row>
    <row r="140" s="2" customFormat="1" ht="16.5" customHeight="1">
      <c r="A140" s="35"/>
      <c r="B140" s="36"/>
      <c r="C140" s="208" t="s">
        <v>154</v>
      </c>
      <c r="D140" s="208" t="s">
        <v>119</v>
      </c>
      <c r="E140" s="209" t="s">
        <v>419</v>
      </c>
      <c r="F140" s="210" t="s">
        <v>420</v>
      </c>
      <c r="G140" s="211" t="s">
        <v>300</v>
      </c>
      <c r="H140" s="212">
        <v>1</v>
      </c>
      <c r="I140" s="213"/>
      <c r="J140" s="214">
        <f>ROUND(I140*H140,2)</f>
        <v>0</v>
      </c>
      <c r="K140" s="215"/>
      <c r="L140" s="216"/>
      <c r="M140" s="217" t="s">
        <v>1</v>
      </c>
      <c r="N140" s="218" t="s">
        <v>38</v>
      </c>
      <c r="O140" s="88"/>
      <c r="P140" s="219">
        <f>O140*H140</f>
        <v>0</v>
      </c>
      <c r="Q140" s="219">
        <v>0.058999999999999997</v>
      </c>
      <c r="R140" s="219">
        <f>Q140*H140</f>
        <v>0.058999999999999997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123</v>
      </c>
      <c r="AT140" s="221" t="s">
        <v>119</v>
      </c>
      <c r="AU140" s="221" t="s">
        <v>83</v>
      </c>
      <c r="AY140" s="14" t="s">
        <v>118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81</v>
      </c>
      <c r="BK140" s="222">
        <f>ROUND(I140*H140,2)</f>
        <v>0</v>
      </c>
      <c r="BL140" s="14" t="s">
        <v>124</v>
      </c>
      <c r="BM140" s="221" t="s">
        <v>421</v>
      </c>
    </row>
    <row r="141" s="2" customFormat="1">
      <c r="A141" s="35"/>
      <c r="B141" s="36"/>
      <c r="C141" s="37"/>
      <c r="D141" s="223" t="s">
        <v>126</v>
      </c>
      <c r="E141" s="37"/>
      <c r="F141" s="224" t="s">
        <v>420</v>
      </c>
      <c r="G141" s="37"/>
      <c r="H141" s="37"/>
      <c r="I141" s="225"/>
      <c r="J141" s="37"/>
      <c r="K141" s="37"/>
      <c r="L141" s="41"/>
      <c r="M141" s="226"/>
      <c r="N141" s="227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126</v>
      </c>
      <c r="AU141" s="14" t="s">
        <v>83</v>
      </c>
    </row>
    <row r="142" s="2" customFormat="1" ht="16.5" customHeight="1">
      <c r="A142" s="35"/>
      <c r="B142" s="36"/>
      <c r="C142" s="208" t="s">
        <v>158</v>
      </c>
      <c r="D142" s="208" t="s">
        <v>119</v>
      </c>
      <c r="E142" s="209" t="s">
        <v>422</v>
      </c>
      <c r="F142" s="210" t="s">
        <v>423</v>
      </c>
      <c r="G142" s="211" t="s">
        <v>300</v>
      </c>
      <c r="H142" s="212">
        <v>0.80000000000000004</v>
      </c>
      <c r="I142" s="213"/>
      <c r="J142" s="214">
        <f>ROUND(I142*H142,2)</f>
        <v>0</v>
      </c>
      <c r="K142" s="215"/>
      <c r="L142" s="216"/>
      <c r="M142" s="217" t="s">
        <v>1</v>
      </c>
      <c r="N142" s="218" t="s">
        <v>38</v>
      </c>
      <c r="O142" s="88"/>
      <c r="P142" s="219">
        <f>O142*H142</f>
        <v>0</v>
      </c>
      <c r="Q142" s="219">
        <v>0.058999999999999997</v>
      </c>
      <c r="R142" s="219">
        <f>Q142*H142</f>
        <v>0.047199999999999999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123</v>
      </c>
      <c r="AT142" s="221" t="s">
        <v>119</v>
      </c>
      <c r="AU142" s="221" t="s">
        <v>83</v>
      </c>
      <c r="AY142" s="14" t="s">
        <v>118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81</v>
      </c>
      <c r="BK142" s="222">
        <f>ROUND(I142*H142,2)</f>
        <v>0</v>
      </c>
      <c r="BL142" s="14" t="s">
        <v>124</v>
      </c>
      <c r="BM142" s="221" t="s">
        <v>424</v>
      </c>
    </row>
    <row r="143" s="2" customFormat="1">
      <c r="A143" s="35"/>
      <c r="B143" s="36"/>
      <c r="C143" s="37"/>
      <c r="D143" s="223" t="s">
        <v>126</v>
      </c>
      <c r="E143" s="37"/>
      <c r="F143" s="224" t="s">
        <v>423</v>
      </c>
      <c r="G143" s="37"/>
      <c r="H143" s="37"/>
      <c r="I143" s="225"/>
      <c r="J143" s="37"/>
      <c r="K143" s="37"/>
      <c r="L143" s="41"/>
      <c r="M143" s="226"/>
      <c r="N143" s="227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126</v>
      </c>
      <c r="AU143" s="14" t="s">
        <v>83</v>
      </c>
    </row>
    <row r="144" s="2" customFormat="1" ht="16.5" customHeight="1">
      <c r="A144" s="35"/>
      <c r="B144" s="36"/>
      <c r="C144" s="208" t="s">
        <v>163</v>
      </c>
      <c r="D144" s="208" t="s">
        <v>119</v>
      </c>
      <c r="E144" s="209" t="s">
        <v>425</v>
      </c>
      <c r="F144" s="210" t="s">
        <v>426</v>
      </c>
      <c r="G144" s="211" t="s">
        <v>161</v>
      </c>
      <c r="H144" s="212">
        <v>2</v>
      </c>
      <c r="I144" s="213"/>
      <c r="J144" s="214">
        <f>ROUND(I144*H144,2)</f>
        <v>0</v>
      </c>
      <c r="K144" s="215"/>
      <c r="L144" s="216"/>
      <c r="M144" s="217" t="s">
        <v>1</v>
      </c>
      <c r="N144" s="218" t="s">
        <v>38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123</v>
      </c>
      <c r="AT144" s="221" t="s">
        <v>119</v>
      </c>
      <c r="AU144" s="221" t="s">
        <v>83</v>
      </c>
      <c r="AY144" s="14" t="s">
        <v>118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81</v>
      </c>
      <c r="BK144" s="222">
        <f>ROUND(I144*H144,2)</f>
        <v>0</v>
      </c>
      <c r="BL144" s="14" t="s">
        <v>124</v>
      </c>
      <c r="BM144" s="221" t="s">
        <v>427</v>
      </c>
    </row>
    <row r="145" s="2" customFormat="1">
      <c r="A145" s="35"/>
      <c r="B145" s="36"/>
      <c r="C145" s="37"/>
      <c r="D145" s="223" t="s">
        <v>126</v>
      </c>
      <c r="E145" s="37"/>
      <c r="F145" s="224" t="s">
        <v>426</v>
      </c>
      <c r="G145" s="37"/>
      <c r="H145" s="37"/>
      <c r="I145" s="225"/>
      <c r="J145" s="37"/>
      <c r="K145" s="37"/>
      <c r="L145" s="41"/>
      <c r="M145" s="226"/>
      <c r="N145" s="227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126</v>
      </c>
      <c r="AU145" s="14" t="s">
        <v>83</v>
      </c>
    </row>
    <row r="146" s="2" customFormat="1" ht="33" customHeight="1">
      <c r="A146" s="35"/>
      <c r="B146" s="36"/>
      <c r="C146" s="208" t="s">
        <v>167</v>
      </c>
      <c r="D146" s="208" t="s">
        <v>119</v>
      </c>
      <c r="E146" s="209" t="s">
        <v>428</v>
      </c>
      <c r="F146" s="210" t="s">
        <v>429</v>
      </c>
      <c r="G146" s="211" t="s">
        <v>161</v>
      </c>
      <c r="H146" s="212">
        <v>1</v>
      </c>
      <c r="I146" s="213"/>
      <c r="J146" s="214">
        <f>ROUND(I146*H146,2)</f>
        <v>0</v>
      </c>
      <c r="K146" s="215"/>
      <c r="L146" s="216"/>
      <c r="M146" s="217" t="s">
        <v>1</v>
      </c>
      <c r="N146" s="218" t="s">
        <v>38</v>
      </c>
      <c r="O146" s="88"/>
      <c r="P146" s="219">
        <f>O146*H146</f>
        <v>0</v>
      </c>
      <c r="Q146" s="219">
        <v>0.0023</v>
      </c>
      <c r="R146" s="219">
        <f>Q146*H146</f>
        <v>0.0023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123</v>
      </c>
      <c r="AT146" s="221" t="s">
        <v>119</v>
      </c>
      <c r="AU146" s="221" t="s">
        <v>83</v>
      </c>
      <c r="AY146" s="14" t="s">
        <v>118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81</v>
      </c>
      <c r="BK146" s="222">
        <f>ROUND(I146*H146,2)</f>
        <v>0</v>
      </c>
      <c r="BL146" s="14" t="s">
        <v>124</v>
      </c>
      <c r="BM146" s="221" t="s">
        <v>430</v>
      </c>
    </row>
    <row r="147" s="2" customFormat="1">
      <c r="A147" s="35"/>
      <c r="B147" s="36"/>
      <c r="C147" s="37"/>
      <c r="D147" s="223" t="s">
        <v>126</v>
      </c>
      <c r="E147" s="37"/>
      <c r="F147" s="224" t="s">
        <v>429</v>
      </c>
      <c r="G147" s="37"/>
      <c r="H147" s="37"/>
      <c r="I147" s="225"/>
      <c r="J147" s="37"/>
      <c r="K147" s="37"/>
      <c r="L147" s="41"/>
      <c r="M147" s="226"/>
      <c r="N147" s="227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126</v>
      </c>
      <c r="AU147" s="14" t="s">
        <v>83</v>
      </c>
    </row>
    <row r="148" s="2" customFormat="1" ht="24.15" customHeight="1">
      <c r="A148" s="35"/>
      <c r="B148" s="36"/>
      <c r="C148" s="208" t="s">
        <v>171</v>
      </c>
      <c r="D148" s="208" t="s">
        <v>119</v>
      </c>
      <c r="E148" s="209" t="s">
        <v>431</v>
      </c>
      <c r="F148" s="210" t="s">
        <v>432</v>
      </c>
      <c r="G148" s="211" t="s">
        <v>161</v>
      </c>
      <c r="H148" s="212">
        <v>1</v>
      </c>
      <c r="I148" s="213"/>
      <c r="J148" s="214">
        <f>ROUND(I148*H148,2)</f>
        <v>0</v>
      </c>
      <c r="K148" s="215"/>
      <c r="L148" s="216"/>
      <c r="M148" s="217" t="s">
        <v>1</v>
      </c>
      <c r="N148" s="218" t="s">
        <v>38</v>
      </c>
      <c r="O148" s="88"/>
      <c r="P148" s="219">
        <f>O148*H148</f>
        <v>0</v>
      </c>
      <c r="Q148" s="219">
        <v>0.036999999999999998</v>
      </c>
      <c r="R148" s="219">
        <f>Q148*H148</f>
        <v>0.036999999999999998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123</v>
      </c>
      <c r="AT148" s="221" t="s">
        <v>119</v>
      </c>
      <c r="AU148" s="221" t="s">
        <v>83</v>
      </c>
      <c r="AY148" s="14" t="s">
        <v>118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81</v>
      </c>
      <c r="BK148" s="222">
        <f>ROUND(I148*H148,2)</f>
        <v>0</v>
      </c>
      <c r="BL148" s="14" t="s">
        <v>124</v>
      </c>
      <c r="BM148" s="221" t="s">
        <v>433</v>
      </c>
    </row>
    <row r="149" s="2" customFormat="1">
      <c r="A149" s="35"/>
      <c r="B149" s="36"/>
      <c r="C149" s="37"/>
      <c r="D149" s="223" t="s">
        <v>126</v>
      </c>
      <c r="E149" s="37"/>
      <c r="F149" s="224" t="s">
        <v>432</v>
      </c>
      <c r="G149" s="37"/>
      <c r="H149" s="37"/>
      <c r="I149" s="225"/>
      <c r="J149" s="37"/>
      <c r="K149" s="37"/>
      <c r="L149" s="41"/>
      <c r="M149" s="226"/>
      <c r="N149" s="227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126</v>
      </c>
      <c r="AU149" s="14" t="s">
        <v>83</v>
      </c>
    </row>
    <row r="150" s="2" customFormat="1" ht="16.5" customHeight="1">
      <c r="A150" s="35"/>
      <c r="B150" s="36"/>
      <c r="C150" s="208" t="s">
        <v>175</v>
      </c>
      <c r="D150" s="208" t="s">
        <v>119</v>
      </c>
      <c r="E150" s="209" t="s">
        <v>434</v>
      </c>
      <c r="F150" s="210" t="s">
        <v>435</v>
      </c>
      <c r="G150" s="211" t="s">
        <v>161</v>
      </c>
      <c r="H150" s="212">
        <v>1</v>
      </c>
      <c r="I150" s="213"/>
      <c r="J150" s="214">
        <f>ROUND(I150*H150,2)</f>
        <v>0</v>
      </c>
      <c r="K150" s="215"/>
      <c r="L150" s="216"/>
      <c r="M150" s="217" t="s">
        <v>1</v>
      </c>
      <c r="N150" s="218" t="s">
        <v>38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123</v>
      </c>
      <c r="AT150" s="221" t="s">
        <v>119</v>
      </c>
      <c r="AU150" s="221" t="s">
        <v>83</v>
      </c>
      <c r="AY150" s="14" t="s">
        <v>118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81</v>
      </c>
      <c r="BK150" s="222">
        <f>ROUND(I150*H150,2)</f>
        <v>0</v>
      </c>
      <c r="BL150" s="14" t="s">
        <v>124</v>
      </c>
      <c r="BM150" s="221" t="s">
        <v>436</v>
      </c>
    </row>
    <row r="151" s="2" customFormat="1">
      <c r="A151" s="35"/>
      <c r="B151" s="36"/>
      <c r="C151" s="37"/>
      <c r="D151" s="223" t="s">
        <v>126</v>
      </c>
      <c r="E151" s="37"/>
      <c r="F151" s="224" t="s">
        <v>435</v>
      </c>
      <c r="G151" s="37"/>
      <c r="H151" s="37"/>
      <c r="I151" s="225"/>
      <c r="J151" s="37"/>
      <c r="K151" s="37"/>
      <c r="L151" s="41"/>
      <c r="M151" s="226"/>
      <c r="N151" s="227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126</v>
      </c>
      <c r="AU151" s="14" t="s">
        <v>83</v>
      </c>
    </row>
    <row r="152" s="2" customFormat="1" ht="16.5" customHeight="1">
      <c r="A152" s="35"/>
      <c r="B152" s="36"/>
      <c r="C152" s="208" t="s">
        <v>8</v>
      </c>
      <c r="D152" s="208" t="s">
        <v>119</v>
      </c>
      <c r="E152" s="209" t="s">
        <v>437</v>
      </c>
      <c r="F152" s="210" t="s">
        <v>438</v>
      </c>
      <c r="G152" s="211" t="s">
        <v>161</v>
      </c>
      <c r="H152" s="212">
        <v>1</v>
      </c>
      <c r="I152" s="213"/>
      <c r="J152" s="214">
        <f>ROUND(I152*H152,2)</f>
        <v>0</v>
      </c>
      <c r="K152" s="215"/>
      <c r="L152" s="216"/>
      <c r="M152" s="217" t="s">
        <v>1</v>
      </c>
      <c r="N152" s="218" t="s">
        <v>38</v>
      </c>
      <c r="O152" s="88"/>
      <c r="P152" s="219">
        <f>O152*H152</f>
        <v>0</v>
      </c>
      <c r="Q152" s="219">
        <v>0.002</v>
      </c>
      <c r="R152" s="219">
        <f>Q152*H152</f>
        <v>0.002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123</v>
      </c>
      <c r="AT152" s="221" t="s">
        <v>119</v>
      </c>
      <c r="AU152" s="221" t="s">
        <v>83</v>
      </c>
      <c r="AY152" s="14" t="s">
        <v>118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81</v>
      </c>
      <c r="BK152" s="222">
        <f>ROUND(I152*H152,2)</f>
        <v>0</v>
      </c>
      <c r="BL152" s="14" t="s">
        <v>124</v>
      </c>
      <c r="BM152" s="221" t="s">
        <v>439</v>
      </c>
    </row>
    <row r="153" s="2" customFormat="1">
      <c r="A153" s="35"/>
      <c r="B153" s="36"/>
      <c r="C153" s="37"/>
      <c r="D153" s="223" t="s">
        <v>126</v>
      </c>
      <c r="E153" s="37"/>
      <c r="F153" s="224" t="s">
        <v>438</v>
      </c>
      <c r="G153" s="37"/>
      <c r="H153" s="37"/>
      <c r="I153" s="225"/>
      <c r="J153" s="37"/>
      <c r="K153" s="37"/>
      <c r="L153" s="41"/>
      <c r="M153" s="226"/>
      <c r="N153" s="227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126</v>
      </c>
      <c r="AU153" s="14" t="s">
        <v>83</v>
      </c>
    </row>
    <row r="154" s="2" customFormat="1" ht="24.15" customHeight="1">
      <c r="A154" s="35"/>
      <c r="B154" s="36"/>
      <c r="C154" s="208" t="s">
        <v>182</v>
      </c>
      <c r="D154" s="208" t="s">
        <v>119</v>
      </c>
      <c r="E154" s="209" t="s">
        <v>440</v>
      </c>
      <c r="F154" s="210" t="s">
        <v>441</v>
      </c>
      <c r="G154" s="211" t="s">
        <v>161</v>
      </c>
      <c r="H154" s="212">
        <v>1</v>
      </c>
      <c r="I154" s="213"/>
      <c r="J154" s="214">
        <f>ROUND(I154*H154,2)</f>
        <v>0</v>
      </c>
      <c r="K154" s="215"/>
      <c r="L154" s="216"/>
      <c r="M154" s="217" t="s">
        <v>1</v>
      </c>
      <c r="N154" s="218" t="s">
        <v>38</v>
      </c>
      <c r="O154" s="88"/>
      <c r="P154" s="219">
        <f>O154*H154</f>
        <v>0</v>
      </c>
      <c r="Q154" s="219">
        <v>0.0020999999999999999</v>
      </c>
      <c r="R154" s="219">
        <f>Q154*H154</f>
        <v>0.0020999999999999999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123</v>
      </c>
      <c r="AT154" s="221" t="s">
        <v>119</v>
      </c>
      <c r="AU154" s="221" t="s">
        <v>83</v>
      </c>
      <c r="AY154" s="14" t="s">
        <v>118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81</v>
      </c>
      <c r="BK154" s="222">
        <f>ROUND(I154*H154,2)</f>
        <v>0</v>
      </c>
      <c r="BL154" s="14" t="s">
        <v>124</v>
      </c>
      <c r="BM154" s="221" t="s">
        <v>442</v>
      </c>
    </row>
    <row r="155" s="2" customFormat="1">
      <c r="A155" s="35"/>
      <c r="B155" s="36"/>
      <c r="C155" s="37"/>
      <c r="D155" s="223" t="s">
        <v>126</v>
      </c>
      <c r="E155" s="37"/>
      <c r="F155" s="224" t="s">
        <v>441</v>
      </c>
      <c r="G155" s="37"/>
      <c r="H155" s="37"/>
      <c r="I155" s="225"/>
      <c r="J155" s="37"/>
      <c r="K155" s="37"/>
      <c r="L155" s="41"/>
      <c r="M155" s="226"/>
      <c r="N155" s="227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126</v>
      </c>
      <c r="AU155" s="14" t="s">
        <v>83</v>
      </c>
    </row>
    <row r="156" s="2" customFormat="1" ht="24.15" customHeight="1">
      <c r="A156" s="35"/>
      <c r="B156" s="36"/>
      <c r="C156" s="208" t="s">
        <v>186</v>
      </c>
      <c r="D156" s="208" t="s">
        <v>119</v>
      </c>
      <c r="E156" s="209" t="s">
        <v>443</v>
      </c>
      <c r="F156" s="210" t="s">
        <v>444</v>
      </c>
      <c r="G156" s="211" t="s">
        <v>161</v>
      </c>
      <c r="H156" s="212">
        <v>1</v>
      </c>
      <c r="I156" s="213"/>
      <c r="J156" s="214">
        <f>ROUND(I156*H156,2)</f>
        <v>0</v>
      </c>
      <c r="K156" s="215"/>
      <c r="L156" s="216"/>
      <c r="M156" s="217" t="s">
        <v>1</v>
      </c>
      <c r="N156" s="218" t="s">
        <v>38</v>
      </c>
      <c r="O156" s="88"/>
      <c r="P156" s="219">
        <f>O156*H156</f>
        <v>0</v>
      </c>
      <c r="Q156" s="219">
        <v>0.059999999999999998</v>
      </c>
      <c r="R156" s="219">
        <f>Q156*H156</f>
        <v>0.059999999999999998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123</v>
      </c>
      <c r="AT156" s="221" t="s">
        <v>119</v>
      </c>
      <c r="AU156" s="221" t="s">
        <v>83</v>
      </c>
      <c r="AY156" s="14" t="s">
        <v>118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81</v>
      </c>
      <c r="BK156" s="222">
        <f>ROUND(I156*H156,2)</f>
        <v>0</v>
      </c>
      <c r="BL156" s="14" t="s">
        <v>124</v>
      </c>
      <c r="BM156" s="221" t="s">
        <v>445</v>
      </c>
    </row>
    <row r="157" s="2" customFormat="1">
      <c r="A157" s="35"/>
      <c r="B157" s="36"/>
      <c r="C157" s="37"/>
      <c r="D157" s="223" t="s">
        <v>126</v>
      </c>
      <c r="E157" s="37"/>
      <c r="F157" s="224" t="s">
        <v>444</v>
      </c>
      <c r="G157" s="37"/>
      <c r="H157" s="37"/>
      <c r="I157" s="225"/>
      <c r="J157" s="37"/>
      <c r="K157" s="37"/>
      <c r="L157" s="41"/>
      <c r="M157" s="226"/>
      <c r="N157" s="227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126</v>
      </c>
      <c r="AU157" s="14" t="s">
        <v>83</v>
      </c>
    </row>
    <row r="158" s="2" customFormat="1" ht="24.15" customHeight="1">
      <c r="A158" s="35"/>
      <c r="B158" s="36"/>
      <c r="C158" s="208" t="s">
        <v>190</v>
      </c>
      <c r="D158" s="208" t="s">
        <v>119</v>
      </c>
      <c r="E158" s="209" t="s">
        <v>446</v>
      </c>
      <c r="F158" s="210" t="s">
        <v>447</v>
      </c>
      <c r="G158" s="211" t="s">
        <v>161</v>
      </c>
      <c r="H158" s="212">
        <v>2</v>
      </c>
      <c r="I158" s="213"/>
      <c r="J158" s="214">
        <f>ROUND(I158*H158,2)</f>
        <v>0</v>
      </c>
      <c r="K158" s="215"/>
      <c r="L158" s="216"/>
      <c r="M158" s="217" t="s">
        <v>1</v>
      </c>
      <c r="N158" s="218" t="s">
        <v>38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123</v>
      </c>
      <c r="AT158" s="221" t="s">
        <v>119</v>
      </c>
      <c r="AU158" s="221" t="s">
        <v>83</v>
      </c>
      <c r="AY158" s="14" t="s">
        <v>118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81</v>
      </c>
      <c r="BK158" s="222">
        <f>ROUND(I158*H158,2)</f>
        <v>0</v>
      </c>
      <c r="BL158" s="14" t="s">
        <v>124</v>
      </c>
      <c r="BM158" s="221" t="s">
        <v>448</v>
      </c>
    </row>
    <row r="159" s="2" customFormat="1">
      <c r="A159" s="35"/>
      <c r="B159" s="36"/>
      <c r="C159" s="37"/>
      <c r="D159" s="223" t="s">
        <v>126</v>
      </c>
      <c r="E159" s="37"/>
      <c r="F159" s="224" t="s">
        <v>447</v>
      </c>
      <c r="G159" s="37"/>
      <c r="H159" s="37"/>
      <c r="I159" s="225"/>
      <c r="J159" s="37"/>
      <c r="K159" s="37"/>
      <c r="L159" s="41"/>
      <c r="M159" s="226"/>
      <c r="N159" s="227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126</v>
      </c>
      <c r="AU159" s="14" t="s">
        <v>83</v>
      </c>
    </row>
    <row r="160" s="2" customFormat="1" ht="16.5" customHeight="1">
      <c r="A160" s="35"/>
      <c r="B160" s="36"/>
      <c r="C160" s="208" t="s">
        <v>194</v>
      </c>
      <c r="D160" s="208" t="s">
        <v>119</v>
      </c>
      <c r="E160" s="209" t="s">
        <v>449</v>
      </c>
      <c r="F160" s="210" t="s">
        <v>450</v>
      </c>
      <c r="G160" s="211" t="s">
        <v>161</v>
      </c>
      <c r="H160" s="212">
        <v>2</v>
      </c>
      <c r="I160" s="213"/>
      <c r="J160" s="214">
        <f>ROUND(I160*H160,2)</f>
        <v>0</v>
      </c>
      <c r="K160" s="215"/>
      <c r="L160" s="216"/>
      <c r="M160" s="217" t="s">
        <v>1</v>
      </c>
      <c r="N160" s="218" t="s">
        <v>38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123</v>
      </c>
      <c r="AT160" s="221" t="s">
        <v>119</v>
      </c>
      <c r="AU160" s="221" t="s">
        <v>83</v>
      </c>
      <c r="AY160" s="14" t="s">
        <v>118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81</v>
      </c>
      <c r="BK160" s="222">
        <f>ROUND(I160*H160,2)</f>
        <v>0</v>
      </c>
      <c r="BL160" s="14" t="s">
        <v>124</v>
      </c>
      <c r="BM160" s="221" t="s">
        <v>451</v>
      </c>
    </row>
    <row r="161" s="2" customFormat="1">
      <c r="A161" s="35"/>
      <c r="B161" s="36"/>
      <c r="C161" s="37"/>
      <c r="D161" s="223" t="s">
        <v>126</v>
      </c>
      <c r="E161" s="37"/>
      <c r="F161" s="224" t="s">
        <v>450</v>
      </c>
      <c r="G161" s="37"/>
      <c r="H161" s="37"/>
      <c r="I161" s="225"/>
      <c r="J161" s="37"/>
      <c r="K161" s="37"/>
      <c r="L161" s="41"/>
      <c r="M161" s="226"/>
      <c r="N161" s="227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126</v>
      </c>
      <c r="AU161" s="14" t="s">
        <v>83</v>
      </c>
    </row>
    <row r="162" s="2" customFormat="1" ht="16.5" customHeight="1">
      <c r="A162" s="35"/>
      <c r="B162" s="36"/>
      <c r="C162" s="208" t="s">
        <v>198</v>
      </c>
      <c r="D162" s="208" t="s">
        <v>119</v>
      </c>
      <c r="E162" s="209" t="s">
        <v>452</v>
      </c>
      <c r="F162" s="210" t="s">
        <v>453</v>
      </c>
      <c r="G162" s="211" t="s">
        <v>161</v>
      </c>
      <c r="H162" s="212">
        <v>2</v>
      </c>
      <c r="I162" s="213"/>
      <c r="J162" s="214">
        <f>ROUND(I162*H162,2)</f>
        <v>0</v>
      </c>
      <c r="K162" s="215"/>
      <c r="L162" s="216"/>
      <c r="M162" s="217" t="s">
        <v>1</v>
      </c>
      <c r="N162" s="218" t="s">
        <v>38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123</v>
      </c>
      <c r="AT162" s="221" t="s">
        <v>119</v>
      </c>
      <c r="AU162" s="221" t="s">
        <v>83</v>
      </c>
      <c r="AY162" s="14" t="s">
        <v>118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81</v>
      </c>
      <c r="BK162" s="222">
        <f>ROUND(I162*H162,2)</f>
        <v>0</v>
      </c>
      <c r="BL162" s="14" t="s">
        <v>124</v>
      </c>
      <c r="BM162" s="221" t="s">
        <v>454</v>
      </c>
    </row>
    <row r="163" s="2" customFormat="1">
      <c r="A163" s="35"/>
      <c r="B163" s="36"/>
      <c r="C163" s="37"/>
      <c r="D163" s="223" t="s">
        <v>126</v>
      </c>
      <c r="E163" s="37"/>
      <c r="F163" s="224" t="s">
        <v>453</v>
      </c>
      <c r="G163" s="37"/>
      <c r="H163" s="37"/>
      <c r="I163" s="225"/>
      <c r="J163" s="37"/>
      <c r="K163" s="37"/>
      <c r="L163" s="41"/>
      <c r="M163" s="226"/>
      <c r="N163" s="227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126</v>
      </c>
      <c r="AU163" s="14" t="s">
        <v>83</v>
      </c>
    </row>
    <row r="164" s="2" customFormat="1" ht="16.5" customHeight="1">
      <c r="A164" s="35"/>
      <c r="B164" s="36"/>
      <c r="C164" s="208" t="s">
        <v>7</v>
      </c>
      <c r="D164" s="208" t="s">
        <v>119</v>
      </c>
      <c r="E164" s="209" t="s">
        <v>455</v>
      </c>
      <c r="F164" s="210" t="s">
        <v>456</v>
      </c>
      <c r="G164" s="211" t="s">
        <v>396</v>
      </c>
      <c r="H164" s="212">
        <v>1</v>
      </c>
      <c r="I164" s="213"/>
      <c r="J164" s="214">
        <f>ROUND(I164*H164,2)</f>
        <v>0</v>
      </c>
      <c r="K164" s="215"/>
      <c r="L164" s="216"/>
      <c r="M164" s="217" t="s">
        <v>1</v>
      </c>
      <c r="N164" s="218" t="s">
        <v>38</v>
      </c>
      <c r="O164" s="88"/>
      <c r="P164" s="219">
        <f>O164*H164</f>
        <v>0</v>
      </c>
      <c r="Q164" s="219">
        <v>0.13528000000000001</v>
      </c>
      <c r="R164" s="219">
        <f>Q164*H164</f>
        <v>0.13528000000000001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123</v>
      </c>
      <c r="AT164" s="221" t="s">
        <v>119</v>
      </c>
      <c r="AU164" s="221" t="s">
        <v>83</v>
      </c>
      <c r="AY164" s="14" t="s">
        <v>118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81</v>
      </c>
      <c r="BK164" s="222">
        <f>ROUND(I164*H164,2)</f>
        <v>0</v>
      </c>
      <c r="BL164" s="14" t="s">
        <v>124</v>
      </c>
      <c r="BM164" s="221" t="s">
        <v>457</v>
      </c>
    </row>
    <row r="165" s="2" customFormat="1">
      <c r="A165" s="35"/>
      <c r="B165" s="36"/>
      <c r="C165" s="37"/>
      <c r="D165" s="223" t="s">
        <v>126</v>
      </c>
      <c r="E165" s="37"/>
      <c r="F165" s="224" t="s">
        <v>456</v>
      </c>
      <c r="G165" s="37"/>
      <c r="H165" s="37"/>
      <c r="I165" s="225"/>
      <c r="J165" s="37"/>
      <c r="K165" s="37"/>
      <c r="L165" s="41"/>
      <c r="M165" s="226"/>
      <c r="N165" s="227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126</v>
      </c>
      <c r="AU165" s="14" t="s">
        <v>83</v>
      </c>
    </row>
    <row r="166" s="2" customFormat="1" ht="24.15" customHeight="1">
      <c r="A166" s="35"/>
      <c r="B166" s="36"/>
      <c r="C166" s="208" t="s">
        <v>205</v>
      </c>
      <c r="D166" s="208" t="s">
        <v>119</v>
      </c>
      <c r="E166" s="209" t="s">
        <v>458</v>
      </c>
      <c r="F166" s="210" t="s">
        <v>459</v>
      </c>
      <c r="G166" s="211" t="s">
        <v>161</v>
      </c>
      <c r="H166" s="212">
        <v>1</v>
      </c>
      <c r="I166" s="213"/>
      <c r="J166" s="214">
        <f>ROUND(I166*H166,2)</f>
        <v>0</v>
      </c>
      <c r="K166" s="215"/>
      <c r="L166" s="216"/>
      <c r="M166" s="217" t="s">
        <v>1</v>
      </c>
      <c r="N166" s="218" t="s">
        <v>38</v>
      </c>
      <c r="O166" s="88"/>
      <c r="P166" s="219">
        <f>O166*H166</f>
        <v>0</v>
      </c>
      <c r="Q166" s="219">
        <v>0.0035999999999999999</v>
      </c>
      <c r="R166" s="219">
        <f>Q166*H166</f>
        <v>0.0035999999999999999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123</v>
      </c>
      <c r="AT166" s="221" t="s">
        <v>119</v>
      </c>
      <c r="AU166" s="221" t="s">
        <v>83</v>
      </c>
      <c r="AY166" s="14" t="s">
        <v>118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81</v>
      </c>
      <c r="BK166" s="222">
        <f>ROUND(I166*H166,2)</f>
        <v>0</v>
      </c>
      <c r="BL166" s="14" t="s">
        <v>124</v>
      </c>
      <c r="BM166" s="221" t="s">
        <v>460</v>
      </c>
    </row>
    <row r="167" s="2" customFormat="1">
      <c r="A167" s="35"/>
      <c r="B167" s="36"/>
      <c r="C167" s="37"/>
      <c r="D167" s="223" t="s">
        <v>126</v>
      </c>
      <c r="E167" s="37"/>
      <c r="F167" s="224" t="s">
        <v>459</v>
      </c>
      <c r="G167" s="37"/>
      <c r="H167" s="37"/>
      <c r="I167" s="225"/>
      <c r="J167" s="37"/>
      <c r="K167" s="37"/>
      <c r="L167" s="41"/>
      <c r="M167" s="226"/>
      <c r="N167" s="227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126</v>
      </c>
      <c r="AU167" s="14" t="s">
        <v>83</v>
      </c>
    </row>
    <row r="168" s="2" customFormat="1" ht="16.5" customHeight="1">
      <c r="A168" s="35"/>
      <c r="B168" s="36"/>
      <c r="C168" s="228" t="s">
        <v>211</v>
      </c>
      <c r="D168" s="228" t="s">
        <v>325</v>
      </c>
      <c r="E168" s="229" t="s">
        <v>461</v>
      </c>
      <c r="F168" s="230" t="s">
        <v>462</v>
      </c>
      <c r="G168" s="231" t="s">
        <v>396</v>
      </c>
      <c r="H168" s="232">
        <v>2</v>
      </c>
      <c r="I168" s="233"/>
      <c r="J168" s="234">
        <f>ROUND(I168*H168,2)</f>
        <v>0</v>
      </c>
      <c r="K168" s="235"/>
      <c r="L168" s="41"/>
      <c r="M168" s="236" t="s">
        <v>1</v>
      </c>
      <c r="N168" s="237" t="s">
        <v>38</v>
      </c>
      <c r="O168" s="88"/>
      <c r="P168" s="219">
        <f>O168*H168</f>
        <v>0</v>
      </c>
      <c r="Q168" s="219">
        <v>0.082010569000000005</v>
      </c>
      <c r="R168" s="219">
        <f>Q168*H168</f>
        <v>0.16402113800000001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124</v>
      </c>
      <c r="AT168" s="221" t="s">
        <v>325</v>
      </c>
      <c r="AU168" s="221" t="s">
        <v>83</v>
      </c>
      <c r="AY168" s="14" t="s">
        <v>118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81</v>
      </c>
      <c r="BK168" s="222">
        <f>ROUND(I168*H168,2)</f>
        <v>0</v>
      </c>
      <c r="BL168" s="14" t="s">
        <v>124</v>
      </c>
      <c r="BM168" s="221" t="s">
        <v>463</v>
      </c>
    </row>
    <row r="169" s="2" customFormat="1">
      <c r="A169" s="35"/>
      <c r="B169" s="36"/>
      <c r="C169" s="37"/>
      <c r="D169" s="223" t="s">
        <v>126</v>
      </c>
      <c r="E169" s="37"/>
      <c r="F169" s="224" t="s">
        <v>462</v>
      </c>
      <c r="G169" s="37"/>
      <c r="H169" s="37"/>
      <c r="I169" s="225"/>
      <c r="J169" s="37"/>
      <c r="K169" s="37"/>
      <c r="L169" s="41"/>
      <c r="M169" s="226"/>
      <c r="N169" s="227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126</v>
      </c>
      <c r="AU169" s="14" t="s">
        <v>83</v>
      </c>
    </row>
    <row r="170" s="2" customFormat="1" ht="24.15" customHeight="1">
      <c r="A170" s="35"/>
      <c r="B170" s="36"/>
      <c r="C170" s="228" t="s">
        <v>215</v>
      </c>
      <c r="D170" s="228" t="s">
        <v>325</v>
      </c>
      <c r="E170" s="229" t="s">
        <v>464</v>
      </c>
      <c r="F170" s="230" t="s">
        <v>465</v>
      </c>
      <c r="G170" s="231" t="s">
        <v>396</v>
      </c>
      <c r="H170" s="232">
        <v>1</v>
      </c>
      <c r="I170" s="233"/>
      <c r="J170" s="234">
        <f>ROUND(I170*H170,2)</f>
        <v>0</v>
      </c>
      <c r="K170" s="235"/>
      <c r="L170" s="41"/>
      <c r="M170" s="236" t="s">
        <v>1</v>
      </c>
      <c r="N170" s="237" t="s">
        <v>38</v>
      </c>
      <c r="O170" s="88"/>
      <c r="P170" s="219">
        <f>O170*H170</f>
        <v>0</v>
      </c>
      <c r="Q170" s="219">
        <v>0.01023</v>
      </c>
      <c r="R170" s="219">
        <f>Q170*H170</f>
        <v>0.01023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124</v>
      </c>
      <c r="AT170" s="221" t="s">
        <v>325</v>
      </c>
      <c r="AU170" s="221" t="s">
        <v>83</v>
      </c>
      <c r="AY170" s="14" t="s">
        <v>118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81</v>
      </c>
      <c r="BK170" s="222">
        <f>ROUND(I170*H170,2)</f>
        <v>0</v>
      </c>
      <c r="BL170" s="14" t="s">
        <v>124</v>
      </c>
      <c r="BM170" s="221" t="s">
        <v>466</v>
      </c>
    </row>
    <row r="171" s="2" customFormat="1">
      <c r="A171" s="35"/>
      <c r="B171" s="36"/>
      <c r="C171" s="37"/>
      <c r="D171" s="223" t="s">
        <v>126</v>
      </c>
      <c r="E171" s="37"/>
      <c r="F171" s="224" t="s">
        <v>465</v>
      </c>
      <c r="G171" s="37"/>
      <c r="H171" s="37"/>
      <c r="I171" s="225"/>
      <c r="J171" s="37"/>
      <c r="K171" s="37"/>
      <c r="L171" s="41"/>
      <c r="M171" s="226"/>
      <c r="N171" s="227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126</v>
      </c>
      <c r="AU171" s="14" t="s">
        <v>83</v>
      </c>
    </row>
    <row r="172" s="2" customFormat="1" ht="24.15" customHeight="1">
      <c r="A172" s="35"/>
      <c r="B172" s="36"/>
      <c r="C172" s="228" t="s">
        <v>219</v>
      </c>
      <c r="D172" s="228" t="s">
        <v>325</v>
      </c>
      <c r="E172" s="229" t="s">
        <v>467</v>
      </c>
      <c r="F172" s="230" t="s">
        <v>468</v>
      </c>
      <c r="G172" s="231" t="s">
        <v>396</v>
      </c>
      <c r="H172" s="232">
        <v>1</v>
      </c>
      <c r="I172" s="233"/>
      <c r="J172" s="234">
        <f>ROUND(I172*H172,2)</f>
        <v>0</v>
      </c>
      <c r="K172" s="235"/>
      <c r="L172" s="41"/>
      <c r="M172" s="236" t="s">
        <v>1</v>
      </c>
      <c r="N172" s="237" t="s">
        <v>38</v>
      </c>
      <c r="O172" s="88"/>
      <c r="P172" s="219">
        <f>O172*H172</f>
        <v>0</v>
      </c>
      <c r="Q172" s="219">
        <v>0.00030400000000000002</v>
      </c>
      <c r="R172" s="219">
        <f>Q172*H172</f>
        <v>0.00030400000000000002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124</v>
      </c>
      <c r="AT172" s="221" t="s">
        <v>325</v>
      </c>
      <c r="AU172" s="221" t="s">
        <v>83</v>
      </c>
      <c r="AY172" s="14" t="s">
        <v>118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81</v>
      </c>
      <c r="BK172" s="222">
        <f>ROUND(I172*H172,2)</f>
        <v>0</v>
      </c>
      <c r="BL172" s="14" t="s">
        <v>124</v>
      </c>
      <c r="BM172" s="221" t="s">
        <v>469</v>
      </c>
    </row>
    <row r="173" s="2" customFormat="1">
      <c r="A173" s="35"/>
      <c r="B173" s="36"/>
      <c r="C173" s="37"/>
      <c r="D173" s="223" t="s">
        <v>126</v>
      </c>
      <c r="E173" s="37"/>
      <c r="F173" s="224" t="s">
        <v>468</v>
      </c>
      <c r="G173" s="37"/>
      <c r="H173" s="37"/>
      <c r="I173" s="225"/>
      <c r="J173" s="37"/>
      <c r="K173" s="37"/>
      <c r="L173" s="41"/>
      <c r="M173" s="226"/>
      <c r="N173" s="227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126</v>
      </c>
      <c r="AU173" s="14" t="s">
        <v>83</v>
      </c>
    </row>
    <row r="174" s="2" customFormat="1" ht="16.5" customHeight="1">
      <c r="A174" s="35"/>
      <c r="B174" s="36"/>
      <c r="C174" s="228" t="s">
        <v>223</v>
      </c>
      <c r="D174" s="228" t="s">
        <v>325</v>
      </c>
      <c r="E174" s="229" t="s">
        <v>470</v>
      </c>
      <c r="F174" s="230" t="s">
        <v>471</v>
      </c>
      <c r="G174" s="231" t="s">
        <v>396</v>
      </c>
      <c r="H174" s="232">
        <v>1</v>
      </c>
      <c r="I174" s="233"/>
      <c r="J174" s="234">
        <f>ROUND(I174*H174,2)</f>
        <v>0</v>
      </c>
      <c r="K174" s="235"/>
      <c r="L174" s="41"/>
      <c r="M174" s="236" t="s">
        <v>1</v>
      </c>
      <c r="N174" s="237" t="s">
        <v>38</v>
      </c>
      <c r="O174" s="88"/>
      <c r="P174" s="219">
        <f>O174*H174</f>
        <v>0</v>
      </c>
      <c r="Q174" s="219">
        <v>0.0010207644999999999</v>
      </c>
      <c r="R174" s="219">
        <f>Q174*H174</f>
        <v>0.0010207644999999999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124</v>
      </c>
      <c r="AT174" s="221" t="s">
        <v>325</v>
      </c>
      <c r="AU174" s="221" t="s">
        <v>83</v>
      </c>
      <c r="AY174" s="14" t="s">
        <v>118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81</v>
      </c>
      <c r="BK174" s="222">
        <f>ROUND(I174*H174,2)</f>
        <v>0</v>
      </c>
      <c r="BL174" s="14" t="s">
        <v>124</v>
      </c>
      <c r="BM174" s="221" t="s">
        <v>472</v>
      </c>
    </row>
    <row r="175" s="2" customFormat="1">
      <c r="A175" s="35"/>
      <c r="B175" s="36"/>
      <c r="C175" s="37"/>
      <c r="D175" s="223" t="s">
        <v>126</v>
      </c>
      <c r="E175" s="37"/>
      <c r="F175" s="224" t="s">
        <v>471</v>
      </c>
      <c r="G175" s="37"/>
      <c r="H175" s="37"/>
      <c r="I175" s="225"/>
      <c r="J175" s="37"/>
      <c r="K175" s="37"/>
      <c r="L175" s="41"/>
      <c r="M175" s="226"/>
      <c r="N175" s="227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126</v>
      </c>
      <c r="AU175" s="14" t="s">
        <v>83</v>
      </c>
    </row>
    <row r="176" s="2" customFormat="1" ht="16.5" customHeight="1">
      <c r="A176" s="35"/>
      <c r="B176" s="36"/>
      <c r="C176" s="228" t="s">
        <v>227</v>
      </c>
      <c r="D176" s="228" t="s">
        <v>325</v>
      </c>
      <c r="E176" s="229" t="s">
        <v>473</v>
      </c>
      <c r="F176" s="230" t="s">
        <v>474</v>
      </c>
      <c r="G176" s="231" t="s">
        <v>396</v>
      </c>
      <c r="H176" s="232">
        <v>1</v>
      </c>
      <c r="I176" s="233"/>
      <c r="J176" s="234">
        <f>ROUND(I176*H176,2)</f>
        <v>0</v>
      </c>
      <c r="K176" s="235"/>
      <c r="L176" s="41"/>
      <c r="M176" s="236" t="s">
        <v>1</v>
      </c>
      <c r="N176" s="237" t="s">
        <v>38</v>
      </c>
      <c r="O176" s="88"/>
      <c r="P176" s="219">
        <f>O176*H176</f>
        <v>0</v>
      </c>
      <c r="Q176" s="219">
        <v>6.8764500000000002E-05</v>
      </c>
      <c r="R176" s="219">
        <f>Q176*H176</f>
        <v>6.8764500000000002E-05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124</v>
      </c>
      <c r="AT176" s="221" t="s">
        <v>325</v>
      </c>
      <c r="AU176" s="221" t="s">
        <v>83</v>
      </c>
      <c r="AY176" s="14" t="s">
        <v>118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81</v>
      </c>
      <c r="BK176" s="222">
        <f>ROUND(I176*H176,2)</f>
        <v>0</v>
      </c>
      <c r="BL176" s="14" t="s">
        <v>124</v>
      </c>
      <c r="BM176" s="221" t="s">
        <v>475</v>
      </c>
    </row>
    <row r="177" s="2" customFormat="1">
      <c r="A177" s="35"/>
      <c r="B177" s="36"/>
      <c r="C177" s="37"/>
      <c r="D177" s="223" t="s">
        <v>126</v>
      </c>
      <c r="E177" s="37"/>
      <c r="F177" s="224" t="s">
        <v>474</v>
      </c>
      <c r="G177" s="37"/>
      <c r="H177" s="37"/>
      <c r="I177" s="225"/>
      <c r="J177" s="37"/>
      <c r="K177" s="37"/>
      <c r="L177" s="41"/>
      <c r="M177" s="226"/>
      <c r="N177" s="227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126</v>
      </c>
      <c r="AU177" s="14" t="s">
        <v>83</v>
      </c>
    </row>
    <row r="178" s="2" customFormat="1" ht="24.15" customHeight="1">
      <c r="A178" s="35"/>
      <c r="B178" s="36"/>
      <c r="C178" s="228" t="s">
        <v>231</v>
      </c>
      <c r="D178" s="228" t="s">
        <v>325</v>
      </c>
      <c r="E178" s="229" t="s">
        <v>476</v>
      </c>
      <c r="F178" s="230" t="s">
        <v>477</v>
      </c>
      <c r="G178" s="231" t="s">
        <v>396</v>
      </c>
      <c r="H178" s="232">
        <v>4</v>
      </c>
      <c r="I178" s="233"/>
      <c r="J178" s="234">
        <f>ROUND(I178*H178,2)</f>
        <v>0</v>
      </c>
      <c r="K178" s="235"/>
      <c r="L178" s="41"/>
      <c r="M178" s="236" t="s">
        <v>1</v>
      </c>
      <c r="N178" s="237" t="s">
        <v>38</v>
      </c>
      <c r="O178" s="88"/>
      <c r="P178" s="219">
        <f>O178*H178</f>
        <v>0</v>
      </c>
      <c r="Q178" s="219">
        <v>0.00068000000000000005</v>
      </c>
      <c r="R178" s="219">
        <f>Q178*H178</f>
        <v>0.0027200000000000002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124</v>
      </c>
      <c r="AT178" s="221" t="s">
        <v>325</v>
      </c>
      <c r="AU178" s="221" t="s">
        <v>83</v>
      </c>
      <c r="AY178" s="14" t="s">
        <v>118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81</v>
      </c>
      <c r="BK178" s="222">
        <f>ROUND(I178*H178,2)</f>
        <v>0</v>
      </c>
      <c r="BL178" s="14" t="s">
        <v>124</v>
      </c>
      <c r="BM178" s="221" t="s">
        <v>478</v>
      </c>
    </row>
    <row r="179" s="2" customFormat="1">
      <c r="A179" s="35"/>
      <c r="B179" s="36"/>
      <c r="C179" s="37"/>
      <c r="D179" s="223" t="s">
        <v>126</v>
      </c>
      <c r="E179" s="37"/>
      <c r="F179" s="224" t="s">
        <v>477</v>
      </c>
      <c r="G179" s="37"/>
      <c r="H179" s="37"/>
      <c r="I179" s="225"/>
      <c r="J179" s="37"/>
      <c r="K179" s="37"/>
      <c r="L179" s="41"/>
      <c r="M179" s="226"/>
      <c r="N179" s="227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126</v>
      </c>
      <c r="AU179" s="14" t="s">
        <v>83</v>
      </c>
    </row>
    <row r="180" s="2" customFormat="1" ht="24.15" customHeight="1">
      <c r="A180" s="35"/>
      <c r="B180" s="36"/>
      <c r="C180" s="228" t="s">
        <v>235</v>
      </c>
      <c r="D180" s="228" t="s">
        <v>325</v>
      </c>
      <c r="E180" s="229" t="s">
        <v>479</v>
      </c>
      <c r="F180" s="230" t="s">
        <v>480</v>
      </c>
      <c r="G180" s="231" t="s">
        <v>396</v>
      </c>
      <c r="H180" s="232">
        <v>3</v>
      </c>
      <c r="I180" s="233"/>
      <c r="J180" s="234">
        <f>ROUND(I180*H180,2)</f>
        <v>0</v>
      </c>
      <c r="K180" s="235"/>
      <c r="L180" s="41"/>
      <c r="M180" s="236" t="s">
        <v>1</v>
      </c>
      <c r="N180" s="237" t="s">
        <v>38</v>
      </c>
      <c r="O180" s="88"/>
      <c r="P180" s="219">
        <f>O180*H180</f>
        <v>0</v>
      </c>
      <c r="Q180" s="219">
        <v>0.0011900000000000001</v>
      </c>
      <c r="R180" s="219">
        <f>Q180*H180</f>
        <v>0.0035700000000000003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124</v>
      </c>
      <c r="AT180" s="221" t="s">
        <v>325</v>
      </c>
      <c r="AU180" s="221" t="s">
        <v>83</v>
      </c>
      <c r="AY180" s="14" t="s">
        <v>118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81</v>
      </c>
      <c r="BK180" s="222">
        <f>ROUND(I180*H180,2)</f>
        <v>0</v>
      </c>
      <c r="BL180" s="14" t="s">
        <v>124</v>
      </c>
      <c r="BM180" s="221" t="s">
        <v>481</v>
      </c>
    </row>
    <row r="181" s="2" customFormat="1">
      <c r="A181" s="35"/>
      <c r="B181" s="36"/>
      <c r="C181" s="37"/>
      <c r="D181" s="223" t="s">
        <v>126</v>
      </c>
      <c r="E181" s="37"/>
      <c r="F181" s="224" t="s">
        <v>480</v>
      </c>
      <c r="G181" s="37"/>
      <c r="H181" s="37"/>
      <c r="I181" s="225"/>
      <c r="J181" s="37"/>
      <c r="K181" s="37"/>
      <c r="L181" s="41"/>
      <c r="M181" s="226"/>
      <c r="N181" s="227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126</v>
      </c>
      <c r="AU181" s="14" t="s">
        <v>83</v>
      </c>
    </row>
    <row r="182" s="2" customFormat="1" ht="16.5" customHeight="1">
      <c r="A182" s="35"/>
      <c r="B182" s="36"/>
      <c r="C182" s="228" t="s">
        <v>239</v>
      </c>
      <c r="D182" s="228" t="s">
        <v>325</v>
      </c>
      <c r="E182" s="229" t="s">
        <v>482</v>
      </c>
      <c r="F182" s="230" t="s">
        <v>483</v>
      </c>
      <c r="G182" s="231" t="s">
        <v>161</v>
      </c>
      <c r="H182" s="232">
        <v>1</v>
      </c>
      <c r="I182" s="233"/>
      <c r="J182" s="234">
        <f>ROUND(I182*H182,2)</f>
        <v>0</v>
      </c>
      <c r="K182" s="235"/>
      <c r="L182" s="41"/>
      <c r="M182" s="236" t="s">
        <v>1</v>
      </c>
      <c r="N182" s="237" t="s">
        <v>38</v>
      </c>
      <c r="O182" s="88"/>
      <c r="P182" s="219">
        <f>O182*H182</f>
        <v>0</v>
      </c>
      <c r="Q182" s="219">
        <v>0.0044123460000000002</v>
      </c>
      <c r="R182" s="219">
        <f>Q182*H182</f>
        <v>0.0044123460000000002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124</v>
      </c>
      <c r="AT182" s="221" t="s">
        <v>325</v>
      </c>
      <c r="AU182" s="221" t="s">
        <v>83</v>
      </c>
      <c r="AY182" s="14" t="s">
        <v>118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81</v>
      </c>
      <c r="BK182" s="222">
        <f>ROUND(I182*H182,2)</f>
        <v>0</v>
      </c>
      <c r="BL182" s="14" t="s">
        <v>124</v>
      </c>
      <c r="BM182" s="221" t="s">
        <v>484</v>
      </c>
    </row>
    <row r="183" s="2" customFormat="1">
      <c r="A183" s="35"/>
      <c r="B183" s="36"/>
      <c r="C183" s="37"/>
      <c r="D183" s="223" t="s">
        <v>126</v>
      </c>
      <c r="E183" s="37"/>
      <c r="F183" s="224" t="s">
        <v>483</v>
      </c>
      <c r="G183" s="37"/>
      <c r="H183" s="37"/>
      <c r="I183" s="225"/>
      <c r="J183" s="37"/>
      <c r="K183" s="37"/>
      <c r="L183" s="41"/>
      <c r="M183" s="226"/>
      <c r="N183" s="227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126</v>
      </c>
      <c r="AU183" s="14" t="s">
        <v>83</v>
      </c>
    </row>
    <row r="184" s="2" customFormat="1" ht="24.15" customHeight="1">
      <c r="A184" s="35"/>
      <c r="B184" s="36"/>
      <c r="C184" s="228" t="s">
        <v>243</v>
      </c>
      <c r="D184" s="228" t="s">
        <v>325</v>
      </c>
      <c r="E184" s="229" t="s">
        <v>485</v>
      </c>
      <c r="F184" s="230" t="s">
        <v>486</v>
      </c>
      <c r="G184" s="231" t="s">
        <v>161</v>
      </c>
      <c r="H184" s="232">
        <v>1</v>
      </c>
      <c r="I184" s="233"/>
      <c r="J184" s="234">
        <f>ROUND(I184*H184,2)</f>
        <v>0</v>
      </c>
      <c r="K184" s="235"/>
      <c r="L184" s="41"/>
      <c r="M184" s="236" t="s">
        <v>1</v>
      </c>
      <c r="N184" s="237" t="s">
        <v>38</v>
      </c>
      <c r="O184" s="88"/>
      <c r="P184" s="219">
        <f>O184*H184</f>
        <v>0</v>
      </c>
      <c r="Q184" s="219">
        <v>0.00265</v>
      </c>
      <c r="R184" s="219">
        <f>Q184*H184</f>
        <v>0.00265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124</v>
      </c>
      <c r="AT184" s="221" t="s">
        <v>325</v>
      </c>
      <c r="AU184" s="221" t="s">
        <v>83</v>
      </c>
      <c r="AY184" s="14" t="s">
        <v>118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81</v>
      </c>
      <c r="BK184" s="222">
        <f>ROUND(I184*H184,2)</f>
        <v>0</v>
      </c>
      <c r="BL184" s="14" t="s">
        <v>124</v>
      </c>
      <c r="BM184" s="221" t="s">
        <v>487</v>
      </c>
    </row>
    <row r="185" s="2" customFormat="1">
      <c r="A185" s="35"/>
      <c r="B185" s="36"/>
      <c r="C185" s="37"/>
      <c r="D185" s="223" t="s">
        <v>126</v>
      </c>
      <c r="E185" s="37"/>
      <c r="F185" s="224" t="s">
        <v>486</v>
      </c>
      <c r="G185" s="37"/>
      <c r="H185" s="37"/>
      <c r="I185" s="225"/>
      <c r="J185" s="37"/>
      <c r="K185" s="37"/>
      <c r="L185" s="41"/>
      <c r="M185" s="226"/>
      <c r="N185" s="227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126</v>
      </c>
      <c r="AU185" s="14" t="s">
        <v>83</v>
      </c>
    </row>
    <row r="186" s="2" customFormat="1" ht="16.5" customHeight="1">
      <c r="A186" s="35"/>
      <c r="B186" s="36"/>
      <c r="C186" s="228" t="s">
        <v>247</v>
      </c>
      <c r="D186" s="228" t="s">
        <v>325</v>
      </c>
      <c r="E186" s="229" t="s">
        <v>488</v>
      </c>
      <c r="F186" s="230" t="s">
        <v>489</v>
      </c>
      <c r="G186" s="231" t="s">
        <v>161</v>
      </c>
      <c r="H186" s="232">
        <v>2</v>
      </c>
      <c r="I186" s="233"/>
      <c r="J186" s="234">
        <f>ROUND(I186*H186,2)</f>
        <v>0</v>
      </c>
      <c r="K186" s="235"/>
      <c r="L186" s="41"/>
      <c r="M186" s="236" t="s">
        <v>1</v>
      </c>
      <c r="N186" s="237" t="s">
        <v>38</v>
      </c>
      <c r="O186" s="88"/>
      <c r="P186" s="219">
        <f>O186*H186</f>
        <v>0</v>
      </c>
      <c r="Q186" s="219">
        <v>0.061823000000000003</v>
      </c>
      <c r="R186" s="219">
        <f>Q186*H186</f>
        <v>0.12364600000000001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124</v>
      </c>
      <c r="AT186" s="221" t="s">
        <v>325</v>
      </c>
      <c r="AU186" s="221" t="s">
        <v>83</v>
      </c>
      <c r="AY186" s="14" t="s">
        <v>118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81</v>
      </c>
      <c r="BK186" s="222">
        <f>ROUND(I186*H186,2)</f>
        <v>0</v>
      </c>
      <c r="BL186" s="14" t="s">
        <v>124</v>
      </c>
      <c r="BM186" s="221" t="s">
        <v>490</v>
      </c>
    </row>
    <row r="187" s="2" customFormat="1">
      <c r="A187" s="35"/>
      <c r="B187" s="36"/>
      <c r="C187" s="37"/>
      <c r="D187" s="223" t="s">
        <v>126</v>
      </c>
      <c r="E187" s="37"/>
      <c r="F187" s="224" t="s">
        <v>489</v>
      </c>
      <c r="G187" s="37"/>
      <c r="H187" s="37"/>
      <c r="I187" s="225"/>
      <c r="J187" s="37"/>
      <c r="K187" s="37"/>
      <c r="L187" s="41"/>
      <c r="M187" s="226"/>
      <c r="N187" s="227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126</v>
      </c>
      <c r="AU187" s="14" t="s">
        <v>83</v>
      </c>
    </row>
    <row r="188" s="2" customFormat="1" ht="16.5" customHeight="1">
      <c r="A188" s="35"/>
      <c r="B188" s="36"/>
      <c r="C188" s="228" t="s">
        <v>251</v>
      </c>
      <c r="D188" s="228" t="s">
        <v>325</v>
      </c>
      <c r="E188" s="229" t="s">
        <v>491</v>
      </c>
      <c r="F188" s="230" t="s">
        <v>492</v>
      </c>
      <c r="G188" s="231" t="s">
        <v>396</v>
      </c>
      <c r="H188" s="232">
        <v>1</v>
      </c>
      <c r="I188" s="233"/>
      <c r="J188" s="234">
        <f>ROUND(I188*H188,2)</f>
        <v>0</v>
      </c>
      <c r="K188" s="235"/>
      <c r="L188" s="41"/>
      <c r="M188" s="236" t="s">
        <v>1</v>
      </c>
      <c r="N188" s="237" t="s">
        <v>38</v>
      </c>
      <c r="O188" s="88"/>
      <c r="P188" s="219">
        <f>O188*H188</f>
        <v>0</v>
      </c>
      <c r="Q188" s="219">
        <v>0.0071700000000000002</v>
      </c>
      <c r="R188" s="219">
        <f>Q188*H188</f>
        <v>0.0071700000000000002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124</v>
      </c>
      <c r="AT188" s="221" t="s">
        <v>325</v>
      </c>
      <c r="AU188" s="221" t="s">
        <v>83</v>
      </c>
      <c r="AY188" s="14" t="s">
        <v>118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81</v>
      </c>
      <c r="BK188" s="222">
        <f>ROUND(I188*H188,2)</f>
        <v>0</v>
      </c>
      <c r="BL188" s="14" t="s">
        <v>124</v>
      </c>
      <c r="BM188" s="221" t="s">
        <v>493</v>
      </c>
    </row>
    <row r="189" s="2" customFormat="1">
      <c r="A189" s="35"/>
      <c r="B189" s="36"/>
      <c r="C189" s="37"/>
      <c r="D189" s="223" t="s">
        <v>126</v>
      </c>
      <c r="E189" s="37"/>
      <c r="F189" s="224" t="s">
        <v>492</v>
      </c>
      <c r="G189" s="37"/>
      <c r="H189" s="37"/>
      <c r="I189" s="225"/>
      <c r="J189" s="37"/>
      <c r="K189" s="37"/>
      <c r="L189" s="41"/>
      <c r="M189" s="226"/>
      <c r="N189" s="227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126</v>
      </c>
      <c r="AU189" s="14" t="s">
        <v>83</v>
      </c>
    </row>
    <row r="190" s="11" customFormat="1" ht="22.8" customHeight="1">
      <c r="A190" s="11"/>
      <c r="B190" s="194"/>
      <c r="C190" s="195"/>
      <c r="D190" s="196" t="s">
        <v>72</v>
      </c>
      <c r="E190" s="248" t="s">
        <v>494</v>
      </c>
      <c r="F190" s="248" t="s">
        <v>495</v>
      </c>
      <c r="G190" s="195"/>
      <c r="H190" s="195"/>
      <c r="I190" s="198"/>
      <c r="J190" s="249">
        <f>BK190</f>
        <v>0</v>
      </c>
      <c r="K190" s="195"/>
      <c r="L190" s="200"/>
      <c r="M190" s="201"/>
      <c r="N190" s="202"/>
      <c r="O190" s="202"/>
      <c r="P190" s="203">
        <f>SUM(P191:P296)</f>
        <v>0</v>
      </c>
      <c r="Q190" s="202"/>
      <c r="R190" s="203">
        <f>SUM(R191:R296)</f>
        <v>0.72379000000000016</v>
      </c>
      <c r="S190" s="202"/>
      <c r="T190" s="204">
        <f>SUM(T191:T296)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5" t="s">
        <v>83</v>
      </c>
      <c r="AT190" s="206" t="s">
        <v>72</v>
      </c>
      <c r="AU190" s="206" t="s">
        <v>81</v>
      </c>
      <c r="AY190" s="205" t="s">
        <v>118</v>
      </c>
      <c r="BK190" s="207">
        <f>SUM(BK191:BK296)</f>
        <v>0</v>
      </c>
    </row>
    <row r="191" s="2" customFormat="1" ht="24.15" customHeight="1">
      <c r="A191" s="35"/>
      <c r="B191" s="36"/>
      <c r="C191" s="208" t="s">
        <v>255</v>
      </c>
      <c r="D191" s="208" t="s">
        <v>119</v>
      </c>
      <c r="E191" s="209" t="s">
        <v>496</v>
      </c>
      <c r="F191" s="210" t="s">
        <v>497</v>
      </c>
      <c r="G191" s="211" t="s">
        <v>161</v>
      </c>
      <c r="H191" s="212">
        <v>2</v>
      </c>
      <c r="I191" s="213"/>
      <c r="J191" s="214">
        <f>ROUND(I191*H191,2)</f>
        <v>0</v>
      </c>
      <c r="K191" s="215"/>
      <c r="L191" s="216"/>
      <c r="M191" s="217" t="s">
        <v>1</v>
      </c>
      <c r="N191" s="218" t="s">
        <v>38</v>
      </c>
      <c r="O191" s="88"/>
      <c r="P191" s="219">
        <f>O191*H191</f>
        <v>0</v>
      </c>
      <c r="Q191" s="219">
        <v>0.0040000000000000001</v>
      </c>
      <c r="R191" s="219">
        <f>Q191*H191</f>
        <v>0.0080000000000000002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123</v>
      </c>
      <c r="AT191" s="221" t="s">
        <v>119</v>
      </c>
      <c r="AU191" s="221" t="s">
        <v>83</v>
      </c>
      <c r="AY191" s="14" t="s">
        <v>118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81</v>
      </c>
      <c r="BK191" s="222">
        <f>ROUND(I191*H191,2)</f>
        <v>0</v>
      </c>
      <c r="BL191" s="14" t="s">
        <v>124</v>
      </c>
      <c r="BM191" s="221" t="s">
        <v>498</v>
      </c>
    </row>
    <row r="192" s="2" customFormat="1">
      <c r="A192" s="35"/>
      <c r="B192" s="36"/>
      <c r="C192" s="37"/>
      <c r="D192" s="223" t="s">
        <v>126</v>
      </c>
      <c r="E192" s="37"/>
      <c r="F192" s="224" t="s">
        <v>497</v>
      </c>
      <c r="G192" s="37"/>
      <c r="H192" s="37"/>
      <c r="I192" s="225"/>
      <c r="J192" s="37"/>
      <c r="K192" s="37"/>
      <c r="L192" s="41"/>
      <c r="M192" s="226"/>
      <c r="N192" s="227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126</v>
      </c>
      <c r="AU192" s="14" t="s">
        <v>83</v>
      </c>
    </row>
    <row r="193" s="2" customFormat="1" ht="24.15" customHeight="1">
      <c r="A193" s="35"/>
      <c r="B193" s="36"/>
      <c r="C193" s="208" t="s">
        <v>259</v>
      </c>
      <c r="D193" s="208" t="s">
        <v>119</v>
      </c>
      <c r="E193" s="209" t="s">
        <v>499</v>
      </c>
      <c r="F193" s="210" t="s">
        <v>500</v>
      </c>
      <c r="G193" s="211" t="s">
        <v>161</v>
      </c>
      <c r="H193" s="212">
        <v>1</v>
      </c>
      <c r="I193" s="213"/>
      <c r="J193" s="214">
        <f>ROUND(I193*H193,2)</f>
        <v>0</v>
      </c>
      <c r="K193" s="215"/>
      <c r="L193" s="216"/>
      <c r="M193" s="217" t="s">
        <v>1</v>
      </c>
      <c r="N193" s="218" t="s">
        <v>38</v>
      </c>
      <c r="O193" s="88"/>
      <c r="P193" s="219">
        <f>O193*H193</f>
        <v>0</v>
      </c>
      <c r="Q193" s="219">
        <v>0.0047999999999999996</v>
      </c>
      <c r="R193" s="219">
        <f>Q193*H193</f>
        <v>0.0047999999999999996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123</v>
      </c>
      <c r="AT193" s="221" t="s">
        <v>119</v>
      </c>
      <c r="AU193" s="221" t="s">
        <v>83</v>
      </c>
      <c r="AY193" s="14" t="s">
        <v>118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81</v>
      </c>
      <c r="BK193" s="222">
        <f>ROUND(I193*H193,2)</f>
        <v>0</v>
      </c>
      <c r="BL193" s="14" t="s">
        <v>124</v>
      </c>
      <c r="BM193" s="221" t="s">
        <v>501</v>
      </c>
    </row>
    <row r="194" s="2" customFormat="1">
      <c r="A194" s="35"/>
      <c r="B194" s="36"/>
      <c r="C194" s="37"/>
      <c r="D194" s="223" t="s">
        <v>126</v>
      </c>
      <c r="E194" s="37"/>
      <c r="F194" s="224" t="s">
        <v>500</v>
      </c>
      <c r="G194" s="37"/>
      <c r="H194" s="37"/>
      <c r="I194" s="225"/>
      <c r="J194" s="37"/>
      <c r="K194" s="37"/>
      <c r="L194" s="41"/>
      <c r="M194" s="226"/>
      <c r="N194" s="227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126</v>
      </c>
      <c r="AU194" s="14" t="s">
        <v>83</v>
      </c>
    </row>
    <row r="195" s="2" customFormat="1" ht="24.15" customHeight="1">
      <c r="A195" s="35"/>
      <c r="B195" s="36"/>
      <c r="C195" s="208" t="s">
        <v>263</v>
      </c>
      <c r="D195" s="208" t="s">
        <v>119</v>
      </c>
      <c r="E195" s="209" t="s">
        <v>502</v>
      </c>
      <c r="F195" s="210" t="s">
        <v>503</v>
      </c>
      <c r="G195" s="211" t="s">
        <v>161</v>
      </c>
      <c r="H195" s="212">
        <v>10</v>
      </c>
      <c r="I195" s="213"/>
      <c r="J195" s="214">
        <f>ROUND(I195*H195,2)</f>
        <v>0</v>
      </c>
      <c r="K195" s="215"/>
      <c r="L195" s="216"/>
      <c r="M195" s="217" t="s">
        <v>1</v>
      </c>
      <c r="N195" s="218" t="s">
        <v>38</v>
      </c>
      <c r="O195" s="88"/>
      <c r="P195" s="219">
        <f>O195*H195</f>
        <v>0</v>
      </c>
      <c r="Q195" s="219">
        <v>0.0047999999999999996</v>
      </c>
      <c r="R195" s="219">
        <f>Q195*H195</f>
        <v>0.047999999999999994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123</v>
      </c>
      <c r="AT195" s="221" t="s">
        <v>119</v>
      </c>
      <c r="AU195" s="221" t="s">
        <v>83</v>
      </c>
      <c r="AY195" s="14" t="s">
        <v>118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81</v>
      </c>
      <c r="BK195" s="222">
        <f>ROUND(I195*H195,2)</f>
        <v>0</v>
      </c>
      <c r="BL195" s="14" t="s">
        <v>124</v>
      </c>
      <c r="BM195" s="221" t="s">
        <v>504</v>
      </c>
    </row>
    <row r="196" s="2" customFormat="1">
      <c r="A196" s="35"/>
      <c r="B196" s="36"/>
      <c r="C196" s="37"/>
      <c r="D196" s="223" t="s">
        <v>126</v>
      </c>
      <c r="E196" s="37"/>
      <c r="F196" s="224" t="s">
        <v>503</v>
      </c>
      <c r="G196" s="37"/>
      <c r="H196" s="37"/>
      <c r="I196" s="225"/>
      <c r="J196" s="37"/>
      <c r="K196" s="37"/>
      <c r="L196" s="41"/>
      <c r="M196" s="226"/>
      <c r="N196" s="227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126</v>
      </c>
      <c r="AU196" s="14" t="s">
        <v>83</v>
      </c>
    </row>
    <row r="197" s="2" customFormat="1" ht="24.15" customHeight="1">
      <c r="A197" s="35"/>
      <c r="B197" s="36"/>
      <c r="C197" s="208" t="s">
        <v>267</v>
      </c>
      <c r="D197" s="208" t="s">
        <v>119</v>
      </c>
      <c r="E197" s="209" t="s">
        <v>505</v>
      </c>
      <c r="F197" s="210" t="s">
        <v>506</v>
      </c>
      <c r="G197" s="211" t="s">
        <v>161</v>
      </c>
      <c r="H197" s="212">
        <v>8</v>
      </c>
      <c r="I197" s="213"/>
      <c r="J197" s="214">
        <f>ROUND(I197*H197,2)</f>
        <v>0</v>
      </c>
      <c r="K197" s="215"/>
      <c r="L197" s="216"/>
      <c r="M197" s="217" t="s">
        <v>1</v>
      </c>
      <c r="N197" s="218" t="s">
        <v>38</v>
      </c>
      <c r="O197" s="88"/>
      <c r="P197" s="219">
        <f>O197*H197</f>
        <v>0</v>
      </c>
      <c r="Q197" s="219">
        <v>0.0094000000000000004</v>
      </c>
      <c r="R197" s="219">
        <f>Q197*H197</f>
        <v>0.075200000000000003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123</v>
      </c>
      <c r="AT197" s="221" t="s">
        <v>119</v>
      </c>
      <c r="AU197" s="221" t="s">
        <v>83</v>
      </c>
      <c r="AY197" s="14" t="s">
        <v>118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81</v>
      </c>
      <c r="BK197" s="222">
        <f>ROUND(I197*H197,2)</f>
        <v>0</v>
      </c>
      <c r="BL197" s="14" t="s">
        <v>124</v>
      </c>
      <c r="BM197" s="221" t="s">
        <v>507</v>
      </c>
    </row>
    <row r="198" s="2" customFormat="1">
      <c r="A198" s="35"/>
      <c r="B198" s="36"/>
      <c r="C198" s="37"/>
      <c r="D198" s="223" t="s">
        <v>126</v>
      </c>
      <c r="E198" s="37"/>
      <c r="F198" s="224" t="s">
        <v>506</v>
      </c>
      <c r="G198" s="37"/>
      <c r="H198" s="37"/>
      <c r="I198" s="225"/>
      <c r="J198" s="37"/>
      <c r="K198" s="37"/>
      <c r="L198" s="41"/>
      <c r="M198" s="226"/>
      <c r="N198" s="227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126</v>
      </c>
      <c r="AU198" s="14" t="s">
        <v>83</v>
      </c>
    </row>
    <row r="199" s="2" customFormat="1" ht="24.15" customHeight="1">
      <c r="A199" s="35"/>
      <c r="B199" s="36"/>
      <c r="C199" s="208" t="s">
        <v>271</v>
      </c>
      <c r="D199" s="208" t="s">
        <v>119</v>
      </c>
      <c r="E199" s="209" t="s">
        <v>508</v>
      </c>
      <c r="F199" s="210" t="s">
        <v>509</v>
      </c>
      <c r="G199" s="211" t="s">
        <v>161</v>
      </c>
      <c r="H199" s="212">
        <v>8</v>
      </c>
      <c r="I199" s="213"/>
      <c r="J199" s="214">
        <f>ROUND(I199*H199,2)</f>
        <v>0</v>
      </c>
      <c r="K199" s="215"/>
      <c r="L199" s="216"/>
      <c r="M199" s="217" t="s">
        <v>1</v>
      </c>
      <c r="N199" s="218" t="s">
        <v>38</v>
      </c>
      <c r="O199" s="88"/>
      <c r="P199" s="219">
        <f>O199*H199</f>
        <v>0</v>
      </c>
      <c r="Q199" s="219">
        <v>0.012200000000000001</v>
      </c>
      <c r="R199" s="219">
        <f>Q199*H199</f>
        <v>0.097600000000000006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123</v>
      </c>
      <c r="AT199" s="221" t="s">
        <v>119</v>
      </c>
      <c r="AU199" s="221" t="s">
        <v>83</v>
      </c>
      <c r="AY199" s="14" t="s">
        <v>118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81</v>
      </c>
      <c r="BK199" s="222">
        <f>ROUND(I199*H199,2)</f>
        <v>0</v>
      </c>
      <c r="BL199" s="14" t="s">
        <v>124</v>
      </c>
      <c r="BM199" s="221" t="s">
        <v>510</v>
      </c>
    </row>
    <row r="200" s="2" customFormat="1">
      <c r="A200" s="35"/>
      <c r="B200" s="36"/>
      <c r="C200" s="37"/>
      <c r="D200" s="223" t="s">
        <v>126</v>
      </c>
      <c r="E200" s="37"/>
      <c r="F200" s="224" t="s">
        <v>509</v>
      </c>
      <c r="G200" s="37"/>
      <c r="H200" s="37"/>
      <c r="I200" s="225"/>
      <c r="J200" s="37"/>
      <c r="K200" s="37"/>
      <c r="L200" s="41"/>
      <c r="M200" s="226"/>
      <c r="N200" s="227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126</v>
      </c>
      <c r="AU200" s="14" t="s">
        <v>83</v>
      </c>
    </row>
    <row r="201" s="2" customFormat="1" ht="24.15" customHeight="1">
      <c r="A201" s="35"/>
      <c r="B201" s="36"/>
      <c r="C201" s="208" t="s">
        <v>275</v>
      </c>
      <c r="D201" s="208" t="s">
        <v>119</v>
      </c>
      <c r="E201" s="209" t="s">
        <v>511</v>
      </c>
      <c r="F201" s="210" t="s">
        <v>512</v>
      </c>
      <c r="G201" s="211" t="s">
        <v>161</v>
      </c>
      <c r="H201" s="212">
        <v>2</v>
      </c>
      <c r="I201" s="213"/>
      <c r="J201" s="214">
        <f>ROUND(I201*H201,2)</f>
        <v>0</v>
      </c>
      <c r="K201" s="215"/>
      <c r="L201" s="216"/>
      <c r="M201" s="217" t="s">
        <v>1</v>
      </c>
      <c r="N201" s="218" t="s">
        <v>38</v>
      </c>
      <c r="O201" s="88"/>
      <c r="P201" s="219">
        <f>O201*H201</f>
        <v>0</v>
      </c>
      <c r="Q201" s="219">
        <v>0.018499999999999999</v>
      </c>
      <c r="R201" s="219">
        <f>Q201*H201</f>
        <v>0.036999999999999998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123</v>
      </c>
      <c r="AT201" s="221" t="s">
        <v>119</v>
      </c>
      <c r="AU201" s="221" t="s">
        <v>83</v>
      </c>
      <c r="AY201" s="14" t="s">
        <v>118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81</v>
      </c>
      <c r="BK201" s="222">
        <f>ROUND(I201*H201,2)</f>
        <v>0</v>
      </c>
      <c r="BL201" s="14" t="s">
        <v>124</v>
      </c>
      <c r="BM201" s="221" t="s">
        <v>513</v>
      </c>
    </row>
    <row r="202" s="2" customFormat="1">
      <c r="A202" s="35"/>
      <c r="B202" s="36"/>
      <c r="C202" s="37"/>
      <c r="D202" s="223" t="s">
        <v>126</v>
      </c>
      <c r="E202" s="37"/>
      <c r="F202" s="224" t="s">
        <v>512</v>
      </c>
      <c r="G202" s="37"/>
      <c r="H202" s="37"/>
      <c r="I202" s="225"/>
      <c r="J202" s="37"/>
      <c r="K202" s="37"/>
      <c r="L202" s="41"/>
      <c r="M202" s="226"/>
      <c r="N202" s="227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126</v>
      </c>
      <c r="AU202" s="14" t="s">
        <v>83</v>
      </c>
    </row>
    <row r="203" s="2" customFormat="1" ht="24.15" customHeight="1">
      <c r="A203" s="35"/>
      <c r="B203" s="36"/>
      <c r="C203" s="208" t="s">
        <v>279</v>
      </c>
      <c r="D203" s="208" t="s">
        <v>119</v>
      </c>
      <c r="E203" s="209" t="s">
        <v>514</v>
      </c>
      <c r="F203" s="210" t="s">
        <v>515</v>
      </c>
      <c r="G203" s="211" t="s">
        <v>161</v>
      </c>
      <c r="H203" s="212">
        <v>4</v>
      </c>
      <c r="I203" s="213"/>
      <c r="J203" s="214">
        <f>ROUND(I203*H203,2)</f>
        <v>0</v>
      </c>
      <c r="K203" s="215"/>
      <c r="L203" s="216"/>
      <c r="M203" s="217" t="s">
        <v>1</v>
      </c>
      <c r="N203" s="218" t="s">
        <v>38</v>
      </c>
      <c r="O203" s="88"/>
      <c r="P203" s="219">
        <f>O203*H203</f>
        <v>0</v>
      </c>
      <c r="Q203" s="219">
        <v>0.024</v>
      </c>
      <c r="R203" s="219">
        <f>Q203*H203</f>
        <v>0.096000000000000002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123</v>
      </c>
      <c r="AT203" s="221" t="s">
        <v>119</v>
      </c>
      <c r="AU203" s="221" t="s">
        <v>83</v>
      </c>
      <c r="AY203" s="14" t="s">
        <v>118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81</v>
      </c>
      <c r="BK203" s="222">
        <f>ROUND(I203*H203,2)</f>
        <v>0</v>
      </c>
      <c r="BL203" s="14" t="s">
        <v>124</v>
      </c>
      <c r="BM203" s="221" t="s">
        <v>516</v>
      </c>
    </row>
    <row r="204" s="2" customFormat="1">
      <c r="A204" s="35"/>
      <c r="B204" s="36"/>
      <c r="C204" s="37"/>
      <c r="D204" s="223" t="s">
        <v>126</v>
      </c>
      <c r="E204" s="37"/>
      <c r="F204" s="224" t="s">
        <v>515</v>
      </c>
      <c r="G204" s="37"/>
      <c r="H204" s="37"/>
      <c r="I204" s="225"/>
      <c r="J204" s="37"/>
      <c r="K204" s="37"/>
      <c r="L204" s="41"/>
      <c r="M204" s="226"/>
      <c r="N204" s="227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126</v>
      </c>
      <c r="AU204" s="14" t="s">
        <v>83</v>
      </c>
    </row>
    <row r="205" s="2" customFormat="1" ht="16.5" customHeight="1">
      <c r="A205" s="35"/>
      <c r="B205" s="36"/>
      <c r="C205" s="208" t="s">
        <v>283</v>
      </c>
      <c r="D205" s="208" t="s">
        <v>119</v>
      </c>
      <c r="E205" s="209" t="s">
        <v>517</v>
      </c>
      <c r="F205" s="210" t="s">
        <v>518</v>
      </c>
      <c r="G205" s="211" t="s">
        <v>161</v>
      </c>
      <c r="H205" s="212">
        <v>1</v>
      </c>
      <c r="I205" s="213"/>
      <c r="J205" s="214">
        <f>ROUND(I205*H205,2)</f>
        <v>0</v>
      </c>
      <c r="K205" s="215"/>
      <c r="L205" s="216"/>
      <c r="M205" s="217" t="s">
        <v>1</v>
      </c>
      <c r="N205" s="218" t="s">
        <v>38</v>
      </c>
      <c r="O205" s="88"/>
      <c r="P205" s="219">
        <f>O205*H205</f>
        <v>0</v>
      </c>
      <c r="Q205" s="219">
        <v>0.0032000000000000002</v>
      </c>
      <c r="R205" s="219">
        <f>Q205*H205</f>
        <v>0.0032000000000000002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123</v>
      </c>
      <c r="AT205" s="221" t="s">
        <v>119</v>
      </c>
      <c r="AU205" s="221" t="s">
        <v>83</v>
      </c>
      <c r="AY205" s="14" t="s">
        <v>118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81</v>
      </c>
      <c r="BK205" s="222">
        <f>ROUND(I205*H205,2)</f>
        <v>0</v>
      </c>
      <c r="BL205" s="14" t="s">
        <v>124</v>
      </c>
      <c r="BM205" s="221" t="s">
        <v>519</v>
      </c>
    </row>
    <row r="206" s="2" customFormat="1">
      <c r="A206" s="35"/>
      <c r="B206" s="36"/>
      <c r="C206" s="37"/>
      <c r="D206" s="223" t="s">
        <v>126</v>
      </c>
      <c r="E206" s="37"/>
      <c r="F206" s="224" t="s">
        <v>518</v>
      </c>
      <c r="G206" s="37"/>
      <c r="H206" s="37"/>
      <c r="I206" s="225"/>
      <c r="J206" s="37"/>
      <c r="K206" s="37"/>
      <c r="L206" s="41"/>
      <c r="M206" s="226"/>
      <c r="N206" s="227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126</v>
      </c>
      <c r="AU206" s="14" t="s">
        <v>83</v>
      </c>
    </row>
    <row r="207" s="2" customFormat="1" ht="16.5" customHeight="1">
      <c r="A207" s="35"/>
      <c r="B207" s="36"/>
      <c r="C207" s="208" t="s">
        <v>289</v>
      </c>
      <c r="D207" s="208" t="s">
        <v>119</v>
      </c>
      <c r="E207" s="209" t="s">
        <v>520</v>
      </c>
      <c r="F207" s="210" t="s">
        <v>521</v>
      </c>
      <c r="G207" s="211" t="s">
        <v>161</v>
      </c>
      <c r="H207" s="212">
        <v>2</v>
      </c>
      <c r="I207" s="213"/>
      <c r="J207" s="214">
        <f>ROUND(I207*H207,2)</f>
        <v>0</v>
      </c>
      <c r="K207" s="215"/>
      <c r="L207" s="216"/>
      <c r="M207" s="217" t="s">
        <v>1</v>
      </c>
      <c r="N207" s="218" t="s">
        <v>38</v>
      </c>
      <c r="O207" s="88"/>
      <c r="P207" s="219">
        <f>O207*H207</f>
        <v>0</v>
      </c>
      <c r="Q207" s="219">
        <v>0.0047000000000000002</v>
      </c>
      <c r="R207" s="219">
        <f>Q207*H207</f>
        <v>0.0094000000000000004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123</v>
      </c>
      <c r="AT207" s="221" t="s">
        <v>119</v>
      </c>
      <c r="AU207" s="221" t="s">
        <v>83</v>
      </c>
      <c r="AY207" s="14" t="s">
        <v>118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81</v>
      </c>
      <c r="BK207" s="222">
        <f>ROUND(I207*H207,2)</f>
        <v>0</v>
      </c>
      <c r="BL207" s="14" t="s">
        <v>124</v>
      </c>
      <c r="BM207" s="221" t="s">
        <v>522</v>
      </c>
    </row>
    <row r="208" s="2" customFormat="1">
      <c r="A208" s="35"/>
      <c r="B208" s="36"/>
      <c r="C208" s="37"/>
      <c r="D208" s="223" t="s">
        <v>126</v>
      </c>
      <c r="E208" s="37"/>
      <c r="F208" s="224" t="s">
        <v>521</v>
      </c>
      <c r="G208" s="37"/>
      <c r="H208" s="37"/>
      <c r="I208" s="225"/>
      <c r="J208" s="37"/>
      <c r="K208" s="37"/>
      <c r="L208" s="41"/>
      <c r="M208" s="226"/>
      <c r="N208" s="227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126</v>
      </c>
      <c r="AU208" s="14" t="s">
        <v>83</v>
      </c>
    </row>
    <row r="209" s="2" customFormat="1" ht="16.5" customHeight="1">
      <c r="A209" s="35"/>
      <c r="B209" s="36"/>
      <c r="C209" s="208" t="s">
        <v>293</v>
      </c>
      <c r="D209" s="208" t="s">
        <v>119</v>
      </c>
      <c r="E209" s="209" t="s">
        <v>523</v>
      </c>
      <c r="F209" s="210" t="s">
        <v>524</v>
      </c>
      <c r="G209" s="211" t="s">
        <v>161</v>
      </c>
      <c r="H209" s="212">
        <v>2</v>
      </c>
      <c r="I209" s="213"/>
      <c r="J209" s="214">
        <f>ROUND(I209*H209,2)</f>
        <v>0</v>
      </c>
      <c r="K209" s="215"/>
      <c r="L209" s="216"/>
      <c r="M209" s="217" t="s">
        <v>1</v>
      </c>
      <c r="N209" s="218" t="s">
        <v>38</v>
      </c>
      <c r="O209" s="88"/>
      <c r="P209" s="219">
        <f>O209*H209</f>
        <v>0</v>
      </c>
      <c r="Q209" s="219">
        <v>0.00054000000000000001</v>
      </c>
      <c r="R209" s="219">
        <f>Q209*H209</f>
        <v>0.00108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123</v>
      </c>
      <c r="AT209" s="221" t="s">
        <v>119</v>
      </c>
      <c r="AU209" s="221" t="s">
        <v>83</v>
      </c>
      <c r="AY209" s="14" t="s">
        <v>118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81</v>
      </c>
      <c r="BK209" s="222">
        <f>ROUND(I209*H209,2)</f>
        <v>0</v>
      </c>
      <c r="BL209" s="14" t="s">
        <v>124</v>
      </c>
      <c r="BM209" s="221" t="s">
        <v>525</v>
      </c>
    </row>
    <row r="210" s="2" customFormat="1">
      <c r="A210" s="35"/>
      <c r="B210" s="36"/>
      <c r="C210" s="37"/>
      <c r="D210" s="223" t="s">
        <v>126</v>
      </c>
      <c r="E210" s="37"/>
      <c r="F210" s="224" t="s">
        <v>524</v>
      </c>
      <c r="G210" s="37"/>
      <c r="H210" s="37"/>
      <c r="I210" s="225"/>
      <c r="J210" s="37"/>
      <c r="K210" s="37"/>
      <c r="L210" s="41"/>
      <c r="M210" s="226"/>
      <c r="N210" s="227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126</v>
      </c>
      <c r="AU210" s="14" t="s">
        <v>83</v>
      </c>
    </row>
    <row r="211" s="2" customFormat="1" ht="16.5" customHeight="1">
      <c r="A211" s="35"/>
      <c r="B211" s="36"/>
      <c r="C211" s="208" t="s">
        <v>297</v>
      </c>
      <c r="D211" s="208" t="s">
        <v>119</v>
      </c>
      <c r="E211" s="209" t="s">
        <v>526</v>
      </c>
      <c r="F211" s="210" t="s">
        <v>527</v>
      </c>
      <c r="G211" s="211" t="s">
        <v>161</v>
      </c>
      <c r="H211" s="212">
        <v>2</v>
      </c>
      <c r="I211" s="213"/>
      <c r="J211" s="214">
        <f>ROUND(I211*H211,2)</f>
        <v>0</v>
      </c>
      <c r="K211" s="215"/>
      <c r="L211" s="216"/>
      <c r="M211" s="217" t="s">
        <v>1</v>
      </c>
      <c r="N211" s="218" t="s">
        <v>38</v>
      </c>
      <c r="O211" s="88"/>
      <c r="P211" s="219">
        <f>O211*H211</f>
        <v>0</v>
      </c>
      <c r="Q211" s="219">
        <v>0.0011000000000000001</v>
      </c>
      <c r="R211" s="219">
        <f>Q211*H211</f>
        <v>0.0022000000000000001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123</v>
      </c>
      <c r="AT211" s="221" t="s">
        <v>119</v>
      </c>
      <c r="AU211" s="221" t="s">
        <v>83</v>
      </c>
      <c r="AY211" s="14" t="s">
        <v>118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81</v>
      </c>
      <c r="BK211" s="222">
        <f>ROUND(I211*H211,2)</f>
        <v>0</v>
      </c>
      <c r="BL211" s="14" t="s">
        <v>124</v>
      </c>
      <c r="BM211" s="221" t="s">
        <v>528</v>
      </c>
    </row>
    <row r="212" s="2" customFormat="1">
      <c r="A212" s="35"/>
      <c r="B212" s="36"/>
      <c r="C212" s="37"/>
      <c r="D212" s="223" t="s">
        <v>126</v>
      </c>
      <c r="E212" s="37"/>
      <c r="F212" s="224" t="s">
        <v>527</v>
      </c>
      <c r="G212" s="37"/>
      <c r="H212" s="37"/>
      <c r="I212" s="225"/>
      <c r="J212" s="37"/>
      <c r="K212" s="37"/>
      <c r="L212" s="41"/>
      <c r="M212" s="226"/>
      <c r="N212" s="227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126</v>
      </c>
      <c r="AU212" s="14" t="s">
        <v>83</v>
      </c>
    </row>
    <row r="213" s="2" customFormat="1" ht="16.5" customHeight="1">
      <c r="A213" s="35"/>
      <c r="B213" s="36"/>
      <c r="C213" s="208" t="s">
        <v>302</v>
      </c>
      <c r="D213" s="208" t="s">
        <v>119</v>
      </c>
      <c r="E213" s="209" t="s">
        <v>529</v>
      </c>
      <c r="F213" s="210" t="s">
        <v>530</v>
      </c>
      <c r="G213" s="211" t="s">
        <v>161</v>
      </c>
      <c r="H213" s="212">
        <v>2</v>
      </c>
      <c r="I213" s="213"/>
      <c r="J213" s="214">
        <f>ROUND(I213*H213,2)</f>
        <v>0</v>
      </c>
      <c r="K213" s="215"/>
      <c r="L213" s="216"/>
      <c r="M213" s="217" t="s">
        <v>1</v>
      </c>
      <c r="N213" s="218" t="s">
        <v>38</v>
      </c>
      <c r="O213" s="88"/>
      <c r="P213" s="219">
        <f>O213*H213</f>
        <v>0</v>
      </c>
      <c r="Q213" s="219">
        <v>0.0016900000000000001</v>
      </c>
      <c r="R213" s="219">
        <f>Q213*H213</f>
        <v>0.0033800000000000002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123</v>
      </c>
      <c r="AT213" s="221" t="s">
        <v>119</v>
      </c>
      <c r="AU213" s="221" t="s">
        <v>83</v>
      </c>
      <c r="AY213" s="14" t="s">
        <v>118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81</v>
      </c>
      <c r="BK213" s="222">
        <f>ROUND(I213*H213,2)</f>
        <v>0</v>
      </c>
      <c r="BL213" s="14" t="s">
        <v>124</v>
      </c>
      <c r="BM213" s="221" t="s">
        <v>531</v>
      </c>
    </row>
    <row r="214" s="2" customFormat="1">
      <c r="A214" s="35"/>
      <c r="B214" s="36"/>
      <c r="C214" s="37"/>
      <c r="D214" s="223" t="s">
        <v>126</v>
      </c>
      <c r="E214" s="37"/>
      <c r="F214" s="224" t="s">
        <v>530</v>
      </c>
      <c r="G214" s="37"/>
      <c r="H214" s="37"/>
      <c r="I214" s="225"/>
      <c r="J214" s="37"/>
      <c r="K214" s="37"/>
      <c r="L214" s="41"/>
      <c r="M214" s="226"/>
      <c r="N214" s="227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126</v>
      </c>
      <c r="AU214" s="14" t="s">
        <v>83</v>
      </c>
    </row>
    <row r="215" s="2" customFormat="1" ht="16.5" customHeight="1">
      <c r="A215" s="35"/>
      <c r="B215" s="36"/>
      <c r="C215" s="208" t="s">
        <v>306</v>
      </c>
      <c r="D215" s="208" t="s">
        <v>119</v>
      </c>
      <c r="E215" s="209" t="s">
        <v>532</v>
      </c>
      <c r="F215" s="210" t="s">
        <v>533</v>
      </c>
      <c r="G215" s="211" t="s">
        <v>161</v>
      </c>
      <c r="H215" s="212">
        <v>1</v>
      </c>
      <c r="I215" s="213"/>
      <c r="J215" s="214">
        <f>ROUND(I215*H215,2)</f>
        <v>0</v>
      </c>
      <c r="K215" s="215"/>
      <c r="L215" s="216"/>
      <c r="M215" s="217" t="s">
        <v>1</v>
      </c>
      <c r="N215" s="218" t="s">
        <v>38</v>
      </c>
      <c r="O215" s="88"/>
      <c r="P215" s="219">
        <f>O215*H215</f>
        <v>0</v>
      </c>
      <c r="Q215" s="219">
        <v>0.00029999999999999997</v>
      </c>
      <c r="R215" s="219">
        <f>Q215*H215</f>
        <v>0.00029999999999999997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123</v>
      </c>
      <c r="AT215" s="221" t="s">
        <v>119</v>
      </c>
      <c r="AU215" s="221" t="s">
        <v>83</v>
      </c>
      <c r="AY215" s="14" t="s">
        <v>118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81</v>
      </c>
      <c r="BK215" s="222">
        <f>ROUND(I215*H215,2)</f>
        <v>0</v>
      </c>
      <c r="BL215" s="14" t="s">
        <v>124</v>
      </c>
      <c r="BM215" s="221" t="s">
        <v>534</v>
      </c>
    </row>
    <row r="216" s="2" customFormat="1">
      <c r="A216" s="35"/>
      <c r="B216" s="36"/>
      <c r="C216" s="37"/>
      <c r="D216" s="223" t="s">
        <v>126</v>
      </c>
      <c r="E216" s="37"/>
      <c r="F216" s="224" t="s">
        <v>533</v>
      </c>
      <c r="G216" s="37"/>
      <c r="H216" s="37"/>
      <c r="I216" s="225"/>
      <c r="J216" s="37"/>
      <c r="K216" s="37"/>
      <c r="L216" s="41"/>
      <c r="M216" s="226"/>
      <c r="N216" s="227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126</v>
      </c>
      <c r="AU216" s="14" t="s">
        <v>83</v>
      </c>
    </row>
    <row r="217" s="2" customFormat="1" ht="21.75" customHeight="1">
      <c r="A217" s="35"/>
      <c r="B217" s="36"/>
      <c r="C217" s="208" t="s">
        <v>310</v>
      </c>
      <c r="D217" s="208" t="s">
        <v>119</v>
      </c>
      <c r="E217" s="209" t="s">
        <v>535</v>
      </c>
      <c r="F217" s="210" t="s">
        <v>536</v>
      </c>
      <c r="G217" s="211" t="s">
        <v>161</v>
      </c>
      <c r="H217" s="212">
        <v>1</v>
      </c>
      <c r="I217" s="213"/>
      <c r="J217" s="214">
        <f>ROUND(I217*H217,2)</f>
        <v>0</v>
      </c>
      <c r="K217" s="215"/>
      <c r="L217" s="216"/>
      <c r="M217" s="217" t="s">
        <v>1</v>
      </c>
      <c r="N217" s="218" t="s">
        <v>38</v>
      </c>
      <c r="O217" s="88"/>
      <c r="P217" s="219">
        <f>O217*H217</f>
        <v>0</v>
      </c>
      <c r="Q217" s="219">
        <v>0.00050000000000000001</v>
      </c>
      <c r="R217" s="219">
        <f>Q217*H217</f>
        <v>0.00050000000000000001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123</v>
      </c>
      <c r="AT217" s="221" t="s">
        <v>119</v>
      </c>
      <c r="AU217" s="221" t="s">
        <v>83</v>
      </c>
      <c r="AY217" s="14" t="s">
        <v>118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81</v>
      </c>
      <c r="BK217" s="222">
        <f>ROUND(I217*H217,2)</f>
        <v>0</v>
      </c>
      <c r="BL217" s="14" t="s">
        <v>124</v>
      </c>
      <c r="BM217" s="221" t="s">
        <v>537</v>
      </c>
    </row>
    <row r="218" s="2" customFormat="1">
      <c r="A218" s="35"/>
      <c r="B218" s="36"/>
      <c r="C218" s="37"/>
      <c r="D218" s="223" t="s">
        <v>126</v>
      </c>
      <c r="E218" s="37"/>
      <c r="F218" s="224" t="s">
        <v>536</v>
      </c>
      <c r="G218" s="37"/>
      <c r="H218" s="37"/>
      <c r="I218" s="225"/>
      <c r="J218" s="37"/>
      <c r="K218" s="37"/>
      <c r="L218" s="41"/>
      <c r="M218" s="226"/>
      <c r="N218" s="227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126</v>
      </c>
      <c r="AU218" s="14" t="s">
        <v>83</v>
      </c>
    </row>
    <row r="219" s="2" customFormat="1" ht="16.5" customHeight="1">
      <c r="A219" s="35"/>
      <c r="B219" s="36"/>
      <c r="C219" s="208" t="s">
        <v>314</v>
      </c>
      <c r="D219" s="208" t="s">
        <v>119</v>
      </c>
      <c r="E219" s="209" t="s">
        <v>538</v>
      </c>
      <c r="F219" s="210" t="s">
        <v>539</v>
      </c>
      <c r="G219" s="211" t="s">
        <v>161</v>
      </c>
      <c r="H219" s="212">
        <v>1</v>
      </c>
      <c r="I219" s="213"/>
      <c r="J219" s="214">
        <f>ROUND(I219*H219,2)</f>
        <v>0</v>
      </c>
      <c r="K219" s="215"/>
      <c r="L219" s="216"/>
      <c r="M219" s="217" t="s">
        <v>1</v>
      </c>
      <c r="N219" s="218" t="s">
        <v>38</v>
      </c>
      <c r="O219" s="88"/>
      <c r="P219" s="219">
        <f>O219*H219</f>
        <v>0</v>
      </c>
      <c r="Q219" s="219">
        <v>0.00062</v>
      </c>
      <c r="R219" s="219">
        <f>Q219*H219</f>
        <v>0.00062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123</v>
      </c>
      <c r="AT219" s="221" t="s">
        <v>119</v>
      </c>
      <c r="AU219" s="221" t="s">
        <v>83</v>
      </c>
      <c r="AY219" s="14" t="s">
        <v>118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81</v>
      </c>
      <c r="BK219" s="222">
        <f>ROUND(I219*H219,2)</f>
        <v>0</v>
      </c>
      <c r="BL219" s="14" t="s">
        <v>124</v>
      </c>
      <c r="BM219" s="221" t="s">
        <v>540</v>
      </c>
    </row>
    <row r="220" s="2" customFormat="1">
      <c r="A220" s="35"/>
      <c r="B220" s="36"/>
      <c r="C220" s="37"/>
      <c r="D220" s="223" t="s">
        <v>126</v>
      </c>
      <c r="E220" s="37"/>
      <c r="F220" s="224" t="s">
        <v>539</v>
      </c>
      <c r="G220" s="37"/>
      <c r="H220" s="37"/>
      <c r="I220" s="225"/>
      <c r="J220" s="37"/>
      <c r="K220" s="37"/>
      <c r="L220" s="41"/>
      <c r="M220" s="226"/>
      <c r="N220" s="227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126</v>
      </c>
      <c r="AU220" s="14" t="s">
        <v>83</v>
      </c>
    </row>
    <row r="221" s="2" customFormat="1" ht="16.5" customHeight="1">
      <c r="A221" s="35"/>
      <c r="B221" s="36"/>
      <c r="C221" s="208" t="s">
        <v>318</v>
      </c>
      <c r="D221" s="208" t="s">
        <v>119</v>
      </c>
      <c r="E221" s="209" t="s">
        <v>541</v>
      </c>
      <c r="F221" s="210" t="s">
        <v>542</v>
      </c>
      <c r="G221" s="211" t="s">
        <v>161</v>
      </c>
      <c r="H221" s="212">
        <v>1</v>
      </c>
      <c r="I221" s="213"/>
      <c r="J221" s="214">
        <f>ROUND(I221*H221,2)</f>
        <v>0</v>
      </c>
      <c r="K221" s="215"/>
      <c r="L221" s="216"/>
      <c r="M221" s="217" t="s">
        <v>1</v>
      </c>
      <c r="N221" s="218" t="s">
        <v>38</v>
      </c>
      <c r="O221" s="88"/>
      <c r="P221" s="219">
        <f>O221*H221</f>
        <v>0</v>
      </c>
      <c r="Q221" s="219">
        <v>0.00092000000000000003</v>
      </c>
      <c r="R221" s="219">
        <f>Q221*H221</f>
        <v>0.00092000000000000003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123</v>
      </c>
      <c r="AT221" s="221" t="s">
        <v>119</v>
      </c>
      <c r="AU221" s="221" t="s">
        <v>83</v>
      </c>
      <c r="AY221" s="14" t="s">
        <v>118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81</v>
      </c>
      <c r="BK221" s="222">
        <f>ROUND(I221*H221,2)</f>
        <v>0</v>
      </c>
      <c r="BL221" s="14" t="s">
        <v>124</v>
      </c>
      <c r="BM221" s="221" t="s">
        <v>543</v>
      </c>
    </row>
    <row r="222" s="2" customFormat="1">
      <c r="A222" s="35"/>
      <c r="B222" s="36"/>
      <c r="C222" s="37"/>
      <c r="D222" s="223" t="s">
        <v>126</v>
      </c>
      <c r="E222" s="37"/>
      <c r="F222" s="224" t="s">
        <v>542</v>
      </c>
      <c r="G222" s="37"/>
      <c r="H222" s="37"/>
      <c r="I222" s="225"/>
      <c r="J222" s="37"/>
      <c r="K222" s="37"/>
      <c r="L222" s="41"/>
      <c r="M222" s="226"/>
      <c r="N222" s="227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126</v>
      </c>
      <c r="AU222" s="14" t="s">
        <v>83</v>
      </c>
    </row>
    <row r="223" s="2" customFormat="1" ht="16.5" customHeight="1">
      <c r="A223" s="35"/>
      <c r="B223" s="36"/>
      <c r="C223" s="208" t="s">
        <v>324</v>
      </c>
      <c r="D223" s="208" t="s">
        <v>119</v>
      </c>
      <c r="E223" s="209" t="s">
        <v>544</v>
      </c>
      <c r="F223" s="210" t="s">
        <v>545</v>
      </c>
      <c r="G223" s="211" t="s">
        <v>161</v>
      </c>
      <c r="H223" s="212">
        <v>2</v>
      </c>
      <c r="I223" s="213"/>
      <c r="J223" s="214">
        <f>ROUND(I223*H223,2)</f>
        <v>0</v>
      </c>
      <c r="K223" s="215"/>
      <c r="L223" s="216"/>
      <c r="M223" s="217" t="s">
        <v>1</v>
      </c>
      <c r="N223" s="218" t="s">
        <v>38</v>
      </c>
      <c r="O223" s="88"/>
      <c r="P223" s="219">
        <f>O223*H223</f>
        <v>0</v>
      </c>
      <c r="Q223" s="219">
        <v>0.0011199999999999999</v>
      </c>
      <c r="R223" s="219">
        <f>Q223*H223</f>
        <v>0.0022399999999999998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123</v>
      </c>
      <c r="AT223" s="221" t="s">
        <v>119</v>
      </c>
      <c r="AU223" s="221" t="s">
        <v>83</v>
      </c>
      <c r="AY223" s="14" t="s">
        <v>118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81</v>
      </c>
      <c r="BK223" s="222">
        <f>ROUND(I223*H223,2)</f>
        <v>0</v>
      </c>
      <c r="BL223" s="14" t="s">
        <v>124</v>
      </c>
      <c r="BM223" s="221" t="s">
        <v>546</v>
      </c>
    </row>
    <row r="224" s="2" customFormat="1">
      <c r="A224" s="35"/>
      <c r="B224" s="36"/>
      <c r="C224" s="37"/>
      <c r="D224" s="223" t="s">
        <v>126</v>
      </c>
      <c r="E224" s="37"/>
      <c r="F224" s="224" t="s">
        <v>545</v>
      </c>
      <c r="G224" s="37"/>
      <c r="H224" s="37"/>
      <c r="I224" s="225"/>
      <c r="J224" s="37"/>
      <c r="K224" s="37"/>
      <c r="L224" s="41"/>
      <c r="M224" s="226"/>
      <c r="N224" s="227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126</v>
      </c>
      <c r="AU224" s="14" t="s">
        <v>83</v>
      </c>
    </row>
    <row r="225" s="2" customFormat="1" ht="16.5" customHeight="1">
      <c r="A225" s="35"/>
      <c r="B225" s="36"/>
      <c r="C225" s="208" t="s">
        <v>329</v>
      </c>
      <c r="D225" s="208" t="s">
        <v>119</v>
      </c>
      <c r="E225" s="209" t="s">
        <v>547</v>
      </c>
      <c r="F225" s="210" t="s">
        <v>548</v>
      </c>
      <c r="G225" s="211" t="s">
        <v>161</v>
      </c>
      <c r="H225" s="212">
        <v>2</v>
      </c>
      <c r="I225" s="213"/>
      <c r="J225" s="214">
        <f>ROUND(I225*H225,2)</f>
        <v>0</v>
      </c>
      <c r="K225" s="215"/>
      <c r="L225" s="216"/>
      <c r="M225" s="217" t="s">
        <v>1</v>
      </c>
      <c r="N225" s="218" t="s">
        <v>38</v>
      </c>
      <c r="O225" s="88"/>
      <c r="P225" s="219">
        <f>O225*H225</f>
        <v>0</v>
      </c>
      <c r="Q225" s="219">
        <v>0.00050000000000000001</v>
      </c>
      <c r="R225" s="219">
        <f>Q225*H225</f>
        <v>0.001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123</v>
      </c>
      <c r="AT225" s="221" t="s">
        <v>119</v>
      </c>
      <c r="AU225" s="221" t="s">
        <v>83</v>
      </c>
      <c r="AY225" s="14" t="s">
        <v>118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81</v>
      </c>
      <c r="BK225" s="222">
        <f>ROUND(I225*H225,2)</f>
        <v>0</v>
      </c>
      <c r="BL225" s="14" t="s">
        <v>124</v>
      </c>
      <c r="BM225" s="221" t="s">
        <v>549</v>
      </c>
    </row>
    <row r="226" s="2" customFormat="1">
      <c r="A226" s="35"/>
      <c r="B226" s="36"/>
      <c r="C226" s="37"/>
      <c r="D226" s="223" t="s">
        <v>126</v>
      </c>
      <c r="E226" s="37"/>
      <c r="F226" s="224" t="s">
        <v>548</v>
      </c>
      <c r="G226" s="37"/>
      <c r="H226" s="37"/>
      <c r="I226" s="225"/>
      <c r="J226" s="37"/>
      <c r="K226" s="37"/>
      <c r="L226" s="41"/>
      <c r="M226" s="226"/>
      <c r="N226" s="227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126</v>
      </c>
      <c r="AU226" s="14" t="s">
        <v>83</v>
      </c>
    </row>
    <row r="227" s="2" customFormat="1" ht="16.5" customHeight="1">
      <c r="A227" s="35"/>
      <c r="B227" s="36"/>
      <c r="C227" s="208" t="s">
        <v>333</v>
      </c>
      <c r="D227" s="208" t="s">
        <v>119</v>
      </c>
      <c r="E227" s="209" t="s">
        <v>550</v>
      </c>
      <c r="F227" s="210" t="s">
        <v>551</v>
      </c>
      <c r="G227" s="211" t="s">
        <v>161</v>
      </c>
      <c r="H227" s="212">
        <v>2</v>
      </c>
      <c r="I227" s="213"/>
      <c r="J227" s="214">
        <f>ROUND(I227*H227,2)</f>
        <v>0</v>
      </c>
      <c r="K227" s="215"/>
      <c r="L227" s="216"/>
      <c r="M227" s="217" t="s">
        <v>1</v>
      </c>
      <c r="N227" s="218" t="s">
        <v>38</v>
      </c>
      <c r="O227" s="88"/>
      <c r="P227" s="219">
        <f>O227*H227</f>
        <v>0</v>
      </c>
      <c r="Q227" s="219">
        <v>0.00048000000000000001</v>
      </c>
      <c r="R227" s="219">
        <f>Q227*H227</f>
        <v>0.00096000000000000002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123</v>
      </c>
      <c r="AT227" s="221" t="s">
        <v>119</v>
      </c>
      <c r="AU227" s="221" t="s">
        <v>83</v>
      </c>
      <c r="AY227" s="14" t="s">
        <v>118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81</v>
      </c>
      <c r="BK227" s="222">
        <f>ROUND(I227*H227,2)</f>
        <v>0</v>
      </c>
      <c r="BL227" s="14" t="s">
        <v>124</v>
      </c>
      <c r="BM227" s="221" t="s">
        <v>552</v>
      </c>
    </row>
    <row r="228" s="2" customFormat="1">
      <c r="A228" s="35"/>
      <c r="B228" s="36"/>
      <c r="C228" s="37"/>
      <c r="D228" s="223" t="s">
        <v>126</v>
      </c>
      <c r="E228" s="37"/>
      <c r="F228" s="224" t="s">
        <v>551</v>
      </c>
      <c r="G228" s="37"/>
      <c r="H228" s="37"/>
      <c r="I228" s="225"/>
      <c r="J228" s="37"/>
      <c r="K228" s="37"/>
      <c r="L228" s="41"/>
      <c r="M228" s="226"/>
      <c r="N228" s="227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126</v>
      </c>
      <c r="AU228" s="14" t="s">
        <v>83</v>
      </c>
    </row>
    <row r="229" s="2" customFormat="1" ht="16.5" customHeight="1">
      <c r="A229" s="35"/>
      <c r="B229" s="36"/>
      <c r="C229" s="208" t="s">
        <v>337</v>
      </c>
      <c r="D229" s="208" t="s">
        <v>119</v>
      </c>
      <c r="E229" s="209" t="s">
        <v>553</v>
      </c>
      <c r="F229" s="210" t="s">
        <v>554</v>
      </c>
      <c r="G229" s="211" t="s">
        <v>161</v>
      </c>
      <c r="H229" s="212">
        <v>2</v>
      </c>
      <c r="I229" s="213"/>
      <c r="J229" s="214">
        <f>ROUND(I229*H229,2)</f>
        <v>0</v>
      </c>
      <c r="K229" s="215"/>
      <c r="L229" s="216"/>
      <c r="M229" s="217" t="s">
        <v>1</v>
      </c>
      <c r="N229" s="218" t="s">
        <v>38</v>
      </c>
      <c r="O229" s="88"/>
      <c r="P229" s="219">
        <f>O229*H229</f>
        <v>0</v>
      </c>
      <c r="Q229" s="219">
        <v>0.00073999999999999999</v>
      </c>
      <c r="R229" s="219">
        <f>Q229*H229</f>
        <v>0.00148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123</v>
      </c>
      <c r="AT229" s="221" t="s">
        <v>119</v>
      </c>
      <c r="AU229" s="221" t="s">
        <v>83</v>
      </c>
      <c r="AY229" s="14" t="s">
        <v>118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81</v>
      </c>
      <c r="BK229" s="222">
        <f>ROUND(I229*H229,2)</f>
        <v>0</v>
      </c>
      <c r="BL229" s="14" t="s">
        <v>124</v>
      </c>
      <c r="BM229" s="221" t="s">
        <v>555</v>
      </c>
    </row>
    <row r="230" s="2" customFormat="1">
      <c r="A230" s="35"/>
      <c r="B230" s="36"/>
      <c r="C230" s="37"/>
      <c r="D230" s="223" t="s">
        <v>126</v>
      </c>
      <c r="E230" s="37"/>
      <c r="F230" s="224" t="s">
        <v>554</v>
      </c>
      <c r="G230" s="37"/>
      <c r="H230" s="37"/>
      <c r="I230" s="225"/>
      <c r="J230" s="37"/>
      <c r="K230" s="37"/>
      <c r="L230" s="41"/>
      <c r="M230" s="226"/>
      <c r="N230" s="227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126</v>
      </c>
      <c r="AU230" s="14" t="s">
        <v>83</v>
      </c>
    </row>
    <row r="231" s="2" customFormat="1" ht="24.15" customHeight="1">
      <c r="A231" s="35"/>
      <c r="B231" s="36"/>
      <c r="C231" s="208" t="s">
        <v>341</v>
      </c>
      <c r="D231" s="208" t="s">
        <v>119</v>
      </c>
      <c r="E231" s="209" t="s">
        <v>556</v>
      </c>
      <c r="F231" s="210" t="s">
        <v>557</v>
      </c>
      <c r="G231" s="211" t="s">
        <v>161</v>
      </c>
      <c r="H231" s="212">
        <v>2</v>
      </c>
      <c r="I231" s="213"/>
      <c r="J231" s="214">
        <f>ROUND(I231*H231,2)</f>
        <v>0</v>
      </c>
      <c r="K231" s="215"/>
      <c r="L231" s="216"/>
      <c r="M231" s="217" t="s">
        <v>1</v>
      </c>
      <c r="N231" s="218" t="s">
        <v>38</v>
      </c>
      <c r="O231" s="88"/>
      <c r="P231" s="219">
        <f>O231*H231</f>
        <v>0</v>
      </c>
      <c r="Q231" s="219">
        <v>0.0060000000000000001</v>
      </c>
      <c r="R231" s="219">
        <f>Q231*H231</f>
        <v>0.012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123</v>
      </c>
      <c r="AT231" s="221" t="s">
        <v>119</v>
      </c>
      <c r="AU231" s="221" t="s">
        <v>83</v>
      </c>
      <c r="AY231" s="14" t="s">
        <v>118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81</v>
      </c>
      <c r="BK231" s="222">
        <f>ROUND(I231*H231,2)</f>
        <v>0</v>
      </c>
      <c r="BL231" s="14" t="s">
        <v>124</v>
      </c>
      <c r="BM231" s="221" t="s">
        <v>558</v>
      </c>
    </row>
    <row r="232" s="2" customFormat="1">
      <c r="A232" s="35"/>
      <c r="B232" s="36"/>
      <c r="C232" s="37"/>
      <c r="D232" s="223" t="s">
        <v>126</v>
      </c>
      <c r="E232" s="37"/>
      <c r="F232" s="224" t="s">
        <v>557</v>
      </c>
      <c r="G232" s="37"/>
      <c r="H232" s="37"/>
      <c r="I232" s="225"/>
      <c r="J232" s="37"/>
      <c r="K232" s="37"/>
      <c r="L232" s="41"/>
      <c r="M232" s="226"/>
      <c r="N232" s="227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126</v>
      </c>
      <c r="AU232" s="14" t="s">
        <v>83</v>
      </c>
    </row>
    <row r="233" s="2" customFormat="1" ht="24.15" customHeight="1">
      <c r="A233" s="35"/>
      <c r="B233" s="36"/>
      <c r="C233" s="208" t="s">
        <v>345</v>
      </c>
      <c r="D233" s="208" t="s">
        <v>119</v>
      </c>
      <c r="E233" s="209" t="s">
        <v>559</v>
      </c>
      <c r="F233" s="210" t="s">
        <v>560</v>
      </c>
      <c r="G233" s="211" t="s">
        <v>161</v>
      </c>
      <c r="H233" s="212">
        <v>2</v>
      </c>
      <c r="I233" s="213"/>
      <c r="J233" s="214">
        <f>ROUND(I233*H233,2)</f>
        <v>0</v>
      </c>
      <c r="K233" s="215"/>
      <c r="L233" s="216"/>
      <c r="M233" s="217" t="s">
        <v>1</v>
      </c>
      <c r="N233" s="218" t="s">
        <v>38</v>
      </c>
      <c r="O233" s="88"/>
      <c r="P233" s="219">
        <f>O233*H233</f>
        <v>0</v>
      </c>
      <c r="Q233" s="219">
        <v>0.00050000000000000001</v>
      </c>
      <c r="R233" s="219">
        <f>Q233*H233</f>
        <v>0.001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123</v>
      </c>
      <c r="AT233" s="221" t="s">
        <v>119</v>
      </c>
      <c r="AU233" s="221" t="s">
        <v>83</v>
      </c>
      <c r="AY233" s="14" t="s">
        <v>118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81</v>
      </c>
      <c r="BK233" s="222">
        <f>ROUND(I233*H233,2)</f>
        <v>0</v>
      </c>
      <c r="BL233" s="14" t="s">
        <v>124</v>
      </c>
      <c r="BM233" s="221" t="s">
        <v>561</v>
      </c>
    </row>
    <row r="234" s="2" customFormat="1">
      <c r="A234" s="35"/>
      <c r="B234" s="36"/>
      <c r="C234" s="37"/>
      <c r="D234" s="223" t="s">
        <v>126</v>
      </c>
      <c r="E234" s="37"/>
      <c r="F234" s="224" t="s">
        <v>560</v>
      </c>
      <c r="G234" s="37"/>
      <c r="H234" s="37"/>
      <c r="I234" s="225"/>
      <c r="J234" s="37"/>
      <c r="K234" s="37"/>
      <c r="L234" s="41"/>
      <c r="M234" s="226"/>
      <c r="N234" s="227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126</v>
      </c>
      <c r="AU234" s="14" t="s">
        <v>83</v>
      </c>
    </row>
    <row r="235" s="2" customFormat="1" ht="24.15" customHeight="1">
      <c r="A235" s="35"/>
      <c r="B235" s="36"/>
      <c r="C235" s="208" t="s">
        <v>350</v>
      </c>
      <c r="D235" s="208" t="s">
        <v>119</v>
      </c>
      <c r="E235" s="209" t="s">
        <v>562</v>
      </c>
      <c r="F235" s="210" t="s">
        <v>563</v>
      </c>
      <c r="G235" s="211" t="s">
        <v>161</v>
      </c>
      <c r="H235" s="212">
        <v>2</v>
      </c>
      <c r="I235" s="213"/>
      <c r="J235" s="214">
        <f>ROUND(I235*H235,2)</f>
        <v>0</v>
      </c>
      <c r="K235" s="215"/>
      <c r="L235" s="216"/>
      <c r="M235" s="217" t="s">
        <v>1</v>
      </c>
      <c r="N235" s="218" t="s">
        <v>38</v>
      </c>
      <c r="O235" s="88"/>
      <c r="P235" s="219">
        <f>O235*H235</f>
        <v>0</v>
      </c>
      <c r="Q235" s="219">
        <v>0.00010000000000000001</v>
      </c>
      <c r="R235" s="219">
        <f>Q235*H235</f>
        <v>0.00020000000000000001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123</v>
      </c>
      <c r="AT235" s="221" t="s">
        <v>119</v>
      </c>
      <c r="AU235" s="221" t="s">
        <v>83</v>
      </c>
      <c r="AY235" s="14" t="s">
        <v>118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81</v>
      </c>
      <c r="BK235" s="222">
        <f>ROUND(I235*H235,2)</f>
        <v>0</v>
      </c>
      <c r="BL235" s="14" t="s">
        <v>124</v>
      </c>
      <c r="BM235" s="221" t="s">
        <v>564</v>
      </c>
    </row>
    <row r="236" s="2" customFormat="1">
      <c r="A236" s="35"/>
      <c r="B236" s="36"/>
      <c r="C236" s="37"/>
      <c r="D236" s="223" t="s">
        <v>126</v>
      </c>
      <c r="E236" s="37"/>
      <c r="F236" s="224" t="s">
        <v>563</v>
      </c>
      <c r="G236" s="37"/>
      <c r="H236" s="37"/>
      <c r="I236" s="225"/>
      <c r="J236" s="37"/>
      <c r="K236" s="37"/>
      <c r="L236" s="41"/>
      <c r="M236" s="226"/>
      <c r="N236" s="227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126</v>
      </c>
      <c r="AU236" s="14" t="s">
        <v>83</v>
      </c>
    </row>
    <row r="237" s="2" customFormat="1" ht="24.15" customHeight="1">
      <c r="A237" s="35"/>
      <c r="B237" s="36"/>
      <c r="C237" s="208" t="s">
        <v>356</v>
      </c>
      <c r="D237" s="208" t="s">
        <v>119</v>
      </c>
      <c r="E237" s="209" t="s">
        <v>565</v>
      </c>
      <c r="F237" s="210" t="s">
        <v>566</v>
      </c>
      <c r="G237" s="211" t="s">
        <v>161</v>
      </c>
      <c r="H237" s="212">
        <v>2</v>
      </c>
      <c r="I237" s="213"/>
      <c r="J237" s="214">
        <f>ROUND(I237*H237,2)</f>
        <v>0</v>
      </c>
      <c r="K237" s="215"/>
      <c r="L237" s="216"/>
      <c r="M237" s="217" t="s">
        <v>1</v>
      </c>
      <c r="N237" s="218" t="s">
        <v>38</v>
      </c>
      <c r="O237" s="88"/>
      <c r="P237" s="219">
        <f>O237*H237</f>
        <v>0</v>
      </c>
      <c r="Q237" s="219">
        <v>0.00010000000000000001</v>
      </c>
      <c r="R237" s="219">
        <f>Q237*H237</f>
        <v>0.00020000000000000001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123</v>
      </c>
      <c r="AT237" s="221" t="s">
        <v>119</v>
      </c>
      <c r="AU237" s="221" t="s">
        <v>83</v>
      </c>
      <c r="AY237" s="14" t="s">
        <v>118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81</v>
      </c>
      <c r="BK237" s="222">
        <f>ROUND(I237*H237,2)</f>
        <v>0</v>
      </c>
      <c r="BL237" s="14" t="s">
        <v>124</v>
      </c>
      <c r="BM237" s="221" t="s">
        <v>567</v>
      </c>
    </row>
    <row r="238" s="2" customFormat="1">
      <c r="A238" s="35"/>
      <c r="B238" s="36"/>
      <c r="C238" s="37"/>
      <c r="D238" s="223" t="s">
        <v>126</v>
      </c>
      <c r="E238" s="37"/>
      <c r="F238" s="224" t="s">
        <v>566</v>
      </c>
      <c r="G238" s="37"/>
      <c r="H238" s="37"/>
      <c r="I238" s="225"/>
      <c r="J238" s="37"/>
      <c r="K238" s="37"/>
      <c r="L238" s="41"/>
      <c r="M238" s="226"/>
      <c r="N238" s="227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126</v>
      </c>
      <c r="AU238" s="14" t="s">
        <v>83</v>
      </c>
    </row>
    <row r="239" s="2" customFormat="1" ht="24.15" customHeight="1">
      <c r="A239" s="35"/>
      <c r="B239" s="36"/>
      <c r="C239" s="208" t="s">
        <v>360</v>
      </c>
      <c r="D239" s="208" t="s">
        <v>119</v>
      </c>
      <c r="E239" s="209" t="s">
        <v>568</v>
      </c>
      <c r="F239" s="210" t="s">
        <v>569</v>
      </c>
      <c r="G239" s="211" t="s">
        <v>161</v>
      </c>
      <c r="H239" s="212">
        <v>10</v>
      </c>
      <c r="I239" s="213"/>
      <c r="J239" s="214">
        <f>ROUND(I239*H239,2)</f>
        <v>0</v>
      </c>
      <c r="K239" s="215"/>
      <c r="L239" s="216"/>
      <c r="M239" s="217" t="s">
        <v>1</v>
      </c>
      <c r="N239" s="218" t="s">
        <v>38</v>
      </c>
      <c r="O239" s="88"/>
      <c r="P239" s="219">
        <f>O239*H239</f>
        <v>0</v>
      </c>
      <c r="Q239" s="219">
        <v>0.00020000000000000001</v>
      </c>
      <c r="R239" s="219">
        <f>Q239*H239</f>
        <v>0.002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123</v>
      </c>
      <c r="AT239" s="221" t="s">
        <v>119</v>
      </c>
      <c r="AU239" s="221" t="s">
        <v>83</v>
      </c>
      <c r="AY239" s="14" t="s">
        <v>118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81</v>
      </c>
      <c r="BK239" s="222">
        <f>ROUND(I239*H239,2)</f>
        <v>0</v>
      </c>
      <c r="BL239" s="14" t="s">
        <v>124</v>
      </c>
      <c r="BM239" s="221" t="s">
        <v>570</v>
      </c>
    </row>
    <row r="240" s="2" customFormat="1">
      <c r="A240" s="35"/>
      <c r="B240" s="36"/>
      <c r="C240" s="37"/>
      <c r="D240" s="223" t="s">
        <v>126</v>
      </c>
      <c r="E240" s="37"/>
      <c r="F240" s="224" t="s">
        <v>569</v>
      </c>
      <c r="G240" s="37"/>
      <c r="H240" s="37"/>
      <c r="I240" s="225"/>
      <c r="J240" s="37"/>
      <c r="K240" s="37"/>
      <c r="L240" s="41"/>
      <c r="M240" s="226"/>
      <c r="N240" s="227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126</v>
      </c>
      <c r="AU240" s="14" t="s">
        <v>83</v>
      </c>
    </row>
    <row r="241" s="2" customFormat="1" ht="24.15" customHeight="1">
      <c r="A241" s="35"/>
      <c r="B241" s="36"/>
      <c r="C241" s="208" t="s">
        <v>364</v>
      </c>
      <c r="D241" s="208" t="s">
        <v>119</v>
      </c>
      <c r="E241" s="209" t="s">
        <v>571</v>
      </c>
      <c r="F241" s="210" t="s">
        <v>572</v>
      </c>
      <c r="G241" s="211" t="s">
        <v>161</v>
      </c>
      <c r="H241" s="212">
        <v>3</v>
      </c>
      <c r="I241" s="213"/>
      <c r="J241" s="214">
        <f>ROUND(I241*H241,2)</f>
        <v>0</v>
      </c>
      <c r="K241" s="215"/>
      <c r="L241" s="216"/>
      <c r="M241" s="217" t="s">
        <v>1</v>
      </c>
      <c r="N241" s="218" t="s">
        <v>38</v>
      </c>
      <c r="O241" s="88"/>
      <c r="P241" s="219">
        <f>O241*H241</f>
        <v>0</v>
      </c>
      <c r="Q241" s="219">
        <v>0.00023000000000000001</v>
      </c>
      <c r="R241" s="219">
        <f>Q241*H241</f>
        <v>0.00069000000000000008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123</v>
      </c>
      <c r="AT241" s="221" t="s">
        <v>119</v>
      </c>
      <c r="AU241" s="221" t="s">
        <v>83</v>
      </c>
      <c r="AY241" s="14" t="s">
        <v>118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81</v>
      </c>
      <c r="BK241" s="222">
        <f>ROUND(I241*H241,2)</f>
        <v>0</v>
      </c>
      <c r="BL241" s="14" t="s">
        <v>124</v>
      </c>
      <c r="BM241" s="221" t="s">
        <v>573</v>
      </c>
    </row>
    <row r="242" s="2" customFormat="1">
      <c r="A242" s="35"/>
      <c r="B242" s="36"/>
      <c r="C242" s="37"/>
      <c r="D242" s="223" t="s">
        <v>126</v>
      </c>
      <c r="E242" s="37"/>
      <c r="F242" s="224" t="s">
        <v>572</v>
      </c>
      <c r="G242" s="37"/>
      <c r="H242" s="37"/>
      <c r="I242" s="225"/>
      <c r="J242" s="37"/>
      <c r="K242" s="37"/>
      <c r="L242" s="41"/>
      <c r="M242" s="226"/>
      <c r="N242" s="227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126</v>
      </c>
      <c r="AU242" s="14" t="s">
        <v>83</v>
      </c>
    </row>
    <row r="243" s="2" customFormat="1" ht="24.15" customHeight="1">
      <c r="A243" s="35"/>
      <c r="B243" s="36"/>
      <c r="C243" s="208" t="s">
        <v>368</v>
      </c>
      <c r="D243" s="208" t="s">
        <v>119</v>
      </c>
      <c r="E243" s="209" t="s">
        <v>574</v>
      </c>
      <c r="F243" s="210" t="s">
        <v>575</v>
      </c>
      <c r="G243" s="211" t="s">
        <v>161</v>
      </c>
      <c r="H243" s="212">
        <v>6</v>
      </c>
      <c r="I243" s="213"/>
      <c r="J243" s="214">
        <f>ROUND(I243*H243,2)</f>
        <v>0</v>
      </c>
      <c r="K243" s="215"/>
      <c r="L243" s="216"/>
      <c r="M243" s="217" t="s">
        <v>1</v>
      </c>
      <c r="N243" s="218" t="s">
        <v>38</v>
      </c>
      <c r="O243" s="88"/>
      <c r="P243" s="219">
        <f>O243*H243</f>
        <v>0</v>
      </c>
      <c r="Q243" s="219">
        <v>0.00021000000000000001</v>
      </c>
      <c r="R243" s="219">
        <f>Q243*H243</f>
        <v>0.0012600000000000001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123</v>
      </c>
      <c r="AT243" s="221" t="s">
        <v>119</v>
      </c>
      <c r="AU243" s="221" t="s">
        <v>83</v>
      </c>
      <c r="AY243" s="14" t="s">
        <v>118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81</v>
      </c>
      <c r="BK243" s="222">
        <f>ROUND(I243*H243,2)</f>
        <v>0</v>
      </c>
      <c r="BL243" s="14" t="s">
        <v>124</v>
      </c>
      <c r="BM243" s="221" t="s">
        <v>576</v>
      </c>
    </row>
    <row r="244" s="2" customFormat="1">
      <c r="A244" s="35"/>
      <c r="B244" s="36"/>
      <c r="C244" s="37"/>
      <c r="D244" s="223" t="s">
        <v>126</v>
      </c>
      <c r="E244" s="37"/>
      <c r="F244" s="224" t="s">
        <v>575</v>
      </c>
      <c r="G244" s="37"/>
      <c r="H244" s="37"/>
      <c r="I244" s="225"/>
      <c r="J244" s="37"/>
      <c r="K244" s="37"/>
      <c r="L244" s="41"/>
      <c r="M244" s="226"/>
      <c r="N244" s="227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126</v>
      </c>
      <c r="AU244" s="14" t="s">
        <v>83</v>
      </c>
    </row>
    <row r="245" s="2" customFormat="1" ht="24.15" customHeight="1">
      <c r="A245" s="35"/>
      <c r="B245" s="36"/>
      <c r="C245" s="208" t="s">
        <v>372</v>
      </c>
      <c r="D245" s="208" t="s">
        <v>119</v>
      </c>
      <c r="E245" s="209" t="s">
        <v>577</v>
      </c>
      <c r="F245" s="210" t="s">
        <v>578</v>
      </c>
      <c r="G245" s="211" t="s">
        <v>161</v>
      </c>
      <c r="H245" s="212">
        <v>1</v>
      </c>
      <c r="I245" s="213"/>
      <c r="J245" s="214">
        <f>ROUND(I245*H245,2)</f>
        <v>0</v>
      </c>
      <c r="K245" s="215"/>
      <c r="L245" s="216"/>
      <c r="M245" s="217" t="s">
        <v>1</v>
      </c>
      <c r="N245" s="218" t="s">
        <v>38</v>
      </c>
      <c r="O245" s="88"/>
      <c r="P245" s="219">
        <f>O245*H245</f>
        <v>0</v>
      </c>
      <c r="Q245" s="219">
        <v>0.00033</v>
      </c>
      <c r="R245" s="219">
        <f>Q245*H245</f>
        <v>0.00033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123</v>
      </c>
      <c r="AT245" s="221" t="s">
        <v>119</v>
      </c>
      <c r="AU245" s="221" t="s">
        <v>83</v>
      </c>
      <c r="AY245" s="14" t="s">
        <v>118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81</v>
      </c>
      <c r="BK245" s="222">
        <f>ROUND(I245*H245,2)</f>
        <v>0</v>
      </c>
      <c r="BL245" s="14" t="s">
        <v>124</v>
      </c>
      <c r="BM245" s="221" t="s">
        <v>579</v>
      </c>
    </row>
    <row r="246" s="2" customFormat="1">
      <c r="A246" s="35"/>
      <c r="B246" s="36"/>
      <c r="C246" s="37"/>
      <c r="D246" s="223" t="s">
        <v>126</v>
      </c>
      <c r="E246" s="37"/>
      <c r="F246" s="224" t="s">
        <v>578</v>
      </c>
      <c r="G246" s="37"/>
      <c r="H246" s="37"/>
      <c r="I246" s="225"/>
      <c r="J246" s="37"/>
      <c r="K246" s="37"/>
      <c r="L246" s="41"/>
      <c r="M246" s="226"/>
      <c r="N246" s="227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126</v>
      </c>
      <c r="AU246" s="14" t="s">
        <v>83</v>
      </c>
    </row>
    <row r="247" s="2" customFormat="1" ht="24.15" customHeight="1">
      <c r="A247" s="35"/>
      <c r="B247" s="36"/>
      <c r="C247" s="208" t="s">
        <v>376</v>
      </c>
      <c r="D247" s="208" t="s">
        <v>119</v>
      </c>
      <c r="E247" s="209" t="s">
        <v>580</v>
      </c>
      <c r="F247" s="210" t="s">
        <v>581</v>
      </c>
      <c r="G247" s="211" t="s">
        <v>161</v>
      </c>
      <c r="H247" s="212">
        <v>4</v>
      </c>
      <c r="I247" s="213"/>
      <c r="J247" s="214">
        <f>ROUND(I247*H247,2)</f>
        <v>0</v>
      </c>
      <c r="K247" s="215"/>
      <c r="L247" s="216"/>
      <c r="M247" s="217" t="s">
        <v>1</v>
      </c>
      <c r="N247" s="218" t="s">
        <v>38</v>
      </c>
      <c r="O247" s="88"/>
      <c r="P247" s="219">
        <f>O247*H247</f>
        <v>0</v>
      </c>
      <c r="Q247" s="219">
        <v>0.00052999999999999998</v>
      </c>
      <c r="R247" s="219">
        <f>Q247*H247</f>
        <v>0.0021199999999999999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123</v>
      </c>
      <c r="AT247" s="221" t="s">
        <v>119</v>
      </c>
      <c r="AU247" s="221" t="s">
        <v>83</v>
      </c>
      <c r="AY247" s="14" t="s">
        <v>118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81</v>
      </c>
      <c r="BK247" s="222">
        <f>ROUND(I247*H247,2)</f>
        <v>0</v>
      </c>
      <c r="BL247" s="14" t="s">
        <v>124</v>
      </c>
      <c r="BM247" s="221" t="s">
        <v>582</v>
      </c>
    </row>
    <row r="248" s="2" customFormat="1">
      <c r="A248" s="35"/>
      <c r="B248" s="36"/>
      <c r="C248" s="37"/>
      <c r="D248" s="223" t="s">
        <v>126</v>
      </c>
      <c r="E248" s="37"/>
      <c r="F248" s="224" t="s">
        <v>581</v>
      </c>
      <c r="G248" s="37"/>
      <c r="H248" s="37"/>
      <c r="I248" s="225"/>
      <c r="J248" s="37"/>
      <c r="K248" s="37"/>
      <c r="L248" s="41"/>
      <c r="M248" s="226"/>
      <c r="N248" s="227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126</v>
      </c>
      <c r="AU248" s="14" t="s">
        <v>83</v>
      </c>
    </row>
    <row r="249" s="2" customFormat="1" ht="24.15" customHeight="1">
      <c r="A249" s="35"/>
      <c r="B249" s="36"/>
      <c r="C249" s="208" t="s">
        <v>380</v>
      </c>
      <c r="D249" s="208" t="s">
        <v>119</v>
      </c>
      <c r="E249" s="209" t="s">
        <v>583</v>
      </c>
      <c r="F249" s="210" t="s">
        <v>584</v>
      </c>
      <c r="G249" s="211" t="s">
        <v>161</v>
      </c>
      <c r="H249" s="212">
        <v>16</v>
      </c>
      <c r="I249" s="213"/>
      <c r="J249" s="214">
        <f>ROUND(I249*H249,2)</f>
        <v>0</v>
      </c>
      <c r="K249" s="215"/>
      <c r="L249" s="216"/>
      <c r="M249" s="217" t="s">
        <v>1</v>
      </c>
      <c r="N249" s="218" t="s">
        <v>38</v>
      </c>
      <c r="O249" s="88"/>
      <c r="P249" s="219">
        <f>O249*H249</f>
        <v>0</v>
      </c>
      <c r="Q249" s="219">
        <v>0.00019000000000000001</v>
      </c>
      <c r="R249" s="219">
        <f>Q249*H249</f>
        <v>0.0030400000000000002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123</v>
      </c>
      <c r="AT249" s="221" t="s">
        <v>119</v>
      </c>
      <c r="AU249" s="221" t="s">
        <v>83</v>
      </c>
      <c r="AY249" s="14" t="s">
        <v>118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81</v>
      </c>
      <c r="BK249" s="222">
        <f>ROUND(I249*H249,2)</f>
        <v>0</v>
      </c>
      <c r="BL249" s="14" t="s">
        <v>124</v>
      </c>
      <c r="BM249" s="221" t="s">
        <v>585</v>
      </c>
    </row>
    <row r="250" s="2" customFormat="1">
      <c r="A250" s="35"/>
      <c r="B250" s="36"/>
      <c r="C250" s="37"/>
      <c r="D250" s="223" t="s">
        <v>126</v>
      </c>
      <c r="E250" s="37"/>
      <c r="F250" s="224" t="s">
        <v>584</v>
      </c>
      <c r="G250" s="37"/>
      <c r="H250" s="37"/>
      <c r="I250" s="225"/>
      <c r="J250" s="37"/>
      <c r="K250" s="37"/>
      <c r="L250" s="41"/>
      <c r="M250" s="226"/>
      <c r="N250" s="227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126</v>
      </c>
      <c r="AU250" s="14" t="s">
        <v>83</v>
      </c>
    </row>
    <row r="251" s="2" customFormat="1" ht="16.5" customHeight="1">
      <c r="A251" s="35"/>
      <c r="B251" s="36"/>
      <c r="C251" s="208" t="s">
        <v>586</v>
      </c>
      <c r="D251" s="208" t="s">
        <v>119</v>
      </c>
      <c r="E251" s="209" t="s">
        <v>587</v>
      </c>
      <c r="F251" s="210" t="s">
        <v>588</v>
      </c>
      <c r="G251" s="211" t="s">
        <v>161</v>
      </c>
      <c r="H251" s="212">
        <v>2</v>
      </c>
      <c r="I251" s="213"/>
      <c r="J251" s="214">
        <f>ROUND(I251*H251,2)</f>
        <v>0</v>
      </c>
      <c r="K251" s="215"/>
      <c r="L251" s="216"/>
      <c r="M251" s="217" t="s">
        <v>1</v>
      </c>
      <c r="N251" s="218" t="s">
        <v>38</v>
      </c>
      <c r="O251" s="88"/>
      <c r="P251" s="219">
        <f>O251*H251</f>
        <v>0</v>
      </c>
      <c r="Q251" s="219">
        <v>0.00089999999999999998</v>
      </c>
      <c r="R251" s="219">
        <f>Q251*H251</f>
        <v>0.0018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123</v>
      </c>
      <c r="AT251" s="221" t="s">
        <v>119</v>
      </c>
      <c r="AU251" s="221" t="s">
        <v>83</v>
      </c>
      <c r="AY251" s="14" t="s">
        <v>118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81</v>
      </c>
      <c r="BK251" s="222">
        <f>ROUND(I251*H251,2)</f>
        <v>0</v>
      </c>
      <c r="BL251" s="14" t="s">
        <v>124</v>
      </c>
      <c r="BM251" s="221" t="s">
        <v>589</v>
      </c>
    </row>
    <row r="252" s="2" customFormat="1">
      <c r="A252" s="35"/>
      <c r="B252" s="36"/>
      <c r="C252" s="37"/>
      <c r="D252" s="223" t="s">
        <v>126</v>
      </c>
      <c r="E252" s="37"/>
      <c r="F252" s="224" t="s">
        <v>588</v>
      </c>
      <c r="G252" s="37"/>
      <c r="H252" s="37"/>
      <c r="I252" s="225"/>
      <c r="J252" s="37"/>
      <c r="K252" s="37"/>
      <c r="L252" s="41"/>
      <c r="M252" s="226"/>
      <c r="N252" s="227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126</v>
      </c>
      <c r="AU252" s="14" t="s">
        <v>83</v>
      </c>
    </row>
    <row r="253" s="2" customFormat="1" ht="16.5" customHeight="1">
      <c r="A253" s="35"/>
      <c r="B253" s="36"/>
      <c r="C253" s="208" t="s">
        <v>590</v>
      </c>
      <c r="D253" s="208" t="s">
        <v>119</v>
      </c>
      <c r="E253" s="209" t="s">
        <v>591</v>
      </c>
      <c r="F253" s="210" t="s">
        <v>592</v>
      </c>
      <c r="G253" s="211" t="s">
        <v>161</v>
      </c>
      <c r="H253" s="212">
        <v>2</v>
      </c>
      <c r="I253" s="213"/>
      <c r="J253" s="214">
        <f>ROUND(I253*H253,2)</f>
        <v>0</v>
      </c>
      <c r="K253" s="215"/>
      <c r="L253" s="216"/>
      <c r="M253" s="217" t="s">
        <v>1</v>
      </c>
      <c r="N253" s="218" t="s">
        <v>38</v>
      </c>
      <c r="O253" s="88"/>
      <c r="P253" s="219">
        <f>O253*H253</f>
        <v>0</v>
      </c>
      <c r="Q253" s="219">
        <v>0.00029999999999999997</v>
      </c>
      <c r="R253" s="219">
        <f>Q253*H253</f>
        <v>0.00059999999999999995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123</v>
      </c>
      <c r="AT253" s="221" t="s">
        <v>119</v>
      </c>
      <c r="AU253" s="221" t="s">
        <v>83</v>
      </c>
      <c r="AY253" s="14" t="s">
        <v>118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81</v>
      </c>
      <c r="BK253" s="222">
        <f>ROUND(I253*H253,2)</f>
        <v>0</v>
      </c>
      <c r="BL253" s="14" t="s">
        <v>124</v>
      </c>
      <c r="BM253" s="221" t="s">
        <v>593</v>
      </c>
    </row>
    <row r="254" s="2" customFormat="1">
      <c r="A254" s="35"/>
      <c r="B254" s="36"/>
      <c r="C254" s="37"/>
      <c r="D254" s="223" t="s">
        <v>126</v>
      </c>
      <c r="E254" s="37"/>
      <c r="F254" s="224" t="s">
        <v>592</v>
      </c>
      <c r="G254" s="37"/>
      <c r="H254" s="37"/>
      <c r="I254" s="225"/>
      <c r="J254" s="37"/>
      <c r="K254" s="37"/>
      <c r="L254" s="41"/>
      <c r="M254" s="226"/>
      <c r="N254" s="227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126</v>
      </c>
      <c r="AU254" s="14" t="s">
        <v>83</v>
      </c>
    </row>
    <row r="255" s="2" customFormat="1" ht="16.5" customHeight="1">
      <c r="A255" s="35"/>
      <c r="B255" s="36"/>
      <c r="C255" s="208" t="s">
        <v>594</v>
      </c>
      <c r="D255" s="208" t="s">
        <v>119</v>
      </c>
      <c r="E255" s="209" t="s">
        <v>595</v>
      </c>
      <c r="F255" s="210" t="s">
        <v>596</v>
      </c>
      <c r="G255" s="211" t="s">
        <v>161</v>
      </c>
      <c r="H255" s="212">
        <v>1</v>
      </c>
      <c r="I255" s="213"/>
      <c r="J255" s="214">
        <f>ROUND(I255*H255,2)</f>
        <v>0</v>
      </c>
      <c r="K255" s="215"/>
      <c r="L255" s="216"/>
      <c r="M255" s="217" t="s">
        <v>1</v>
      </c>
      <c r="N255" s="218" t="s">
        <v>38</v>
      </c>
      <c r="O255" s="88"/>
      <c r="P255" s="219">
        <f>O255*H255</f>
        <v>0</v>
      </c>
      <c r="Q255" s="219">
        <v>0.00029999999999999997</v>
      </c>
      <c r="R255" s="219">
        <f>Q255*H255</f>
        <v>0.00029999999999999997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123</v>
      </c>
      <c r="AT255" s="221" t="s">
        <v>119</v>
      </c>
      <c r="AU255" s="221" t="s">
        <v>83</v>
      </c>
      <c r="AY255" s="14" t="s">
        <v>118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81</v>
      </c>
      <c r="BK255" s="222">
        <f>ROUND(I255*H255,2)</f>
        <v>0</v>
      </c>
      <c r="BL255" s="14" t="s">
        <v>124</v>
      </c>
      <c r="BM255" s="221" t="s">
        <v>597</v>
      </c>
    </row>
    <row r="256" s="2" customFormat="1">
      <c r="A256" s="35"/>
      <c r="B256" s="36"/>
      <c r="C256" s="37"/>
      <c r="D256" s="223" t="s">
        <v>126</v>
      </c>
      <c r="E256" s="37"/>
      <c r="F256" s="224" t="s">
        <v>596</v>
      </c>
      <c r="G256" s="37"/>
      <c r="H256" s="37"/>
      <c r="I256" s="225"/>
      <c r="J256" s="37"/>
      <c r="K256" s="37"/>
      <c r="L256" s="41"/>
      <c r="M256" s="226"/>
      <c r="N256" s="227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126</v>
      </c>
      <c r="AU256" s="14" t="s">
        <v>83</v>
      </c>
    </row>
    <row r="257" s="2" customFormat="1" ht="16.5" customHeight="1">
      <c r="A257" s="35"/>
      <c r="B257" s="36"/>
      <c r="C257" s="208" t="s">
        <v>598</v>
      </c>
      <c r="D257" s="208" t="s">
        <v>119</v>
      </c>
      <c r="E257" s="209" t="s">
        <v>599</v>
      </c>
      <c r="F257" s="210" t="s">
        <v>600</v>
      </c>
      <c r="G257" s="211" t="s">
        <v>161</v>
      </c>
      <c r="H257" s="212">
        <v>2</v>
      </c>
      <c r="I257" s="213"/>
      <c r="J257" s="214">
        <f>ROUND(I257*H257,2)</f>
        <v>0</v>
      </c>
      <c r="K257" s="215"/>
      <c r="L257" s="216"/>
      <c r="M257" s="217" t="s">
        <v>1</v>
      </c>
      <c r="N257" s="218" t="s">
        <v>38</v>
      </c>
      <c r="O257" s="88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1" t="s">
        <v>123</v>
      </c>
      <c r="AT257" s="221" t="s">
        <v>119</v>
      </c>
      <c r="AU257" s="221" t="s">
        <v>83</v>
      </c>
      <c r="AY257" s="14" t="s">
        <v>118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81</v>
      </c>
      <c r="BK257" s="222">
        <f>ROUND(I257*H257,2)</f>
        <v>0</v>
      </c>
      <c r="BL257" s="14" t="s">
        <v>124</v>
      </c>
      <c r="BM257" s="221" t="s">
        <v>601</v>
      </c>
    </row>
    <row r="258" s="2" customFormat="1">
      <c r="A258" s="35"/>
      <c r="B258" s="36"/>
      <c r="C258" s="37"/>
      <c r="D258" s="223" t="s">
        <v>126</v>
      </c>
      <c r="E258" s="37"/>
      <c r="F258" s="224" t="s">
        <v>600</v>
      </c>
      <c r="G258" s="37"/>
      <c r="H258" s="37"/>
      <c r="I258" s="225"/>
      <c r="J258" s="37"/>
      <c r="K258" s="37"/>
      <c r="L258" s="41"/>
      <c r="M258" s="226"/>
      <c r="N258" s="227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126</v>
      </c>
      <c r="AU258" s="14" t="s">
        <v>83</v>
      </c>
    </row>
    <row r="259" s="2" customFormat="1" ht="16.5" customHeight="1">
      <c r="A259" s="35"/>
      <c r="B259" s="36"/>
      <c r="C259" s="208" t="s">
        <v>602</v>
      </c>
      <c r="D259" s="208" t="s">
        <v>119</v>
      </c>
      <c r="E259" s="209" t="s">
        <v>603</v>
      </c>
      <c r="F259" s="210" t="s">
        <v>604</v>
      </c>
      <c r="G259" s="211" t="s">
        <v>161</v>
      </c>
      <c r="H259" s="212">
        <v>1</v>
      </c>
      <c r="I259" s="213"/>
      <c r="J259" s="214">
        <f>ROUND(I259*H259,2)</f>
        <v>0</v>
      </c>
      <c r="K259" s="215"/>
      <c r="L259" s="216"/>
      <c r="M259" s="217" t="s">
        <v>1</v>
      </c>
      <c r="N259" s="218" t="s">
        <v>38</v>
      </c>
      <c r="O259" s="88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1" t="s">
        <v>123</v>
      </c>
      <c r="AT259" s="221" t="s">
        <v>119</v>
      </c>
      <c r="AU259" s="221" t="s">
        <v>83</v>
      </c>
      <c r="AY259" s="14" t="s">
        <v>118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81</v>
      </c>
      <c r="BK259" s="222">
        <f>ROUND(I259*H259,2)</f>
        <v>0</v>
      </c>
      <c r="BL259" s="14" t="s">
        <v>124</v>
      </c>
      <c r="BM259" s="221" t="s">
        <v>605</v>
      </c>
    </row>
    <row r="260" s="2" customFormat="1">
      <c r="A260" s="35"/>
      <c r="B260" s="36"/>
      <c r="C260" s="37"/>
      <c r="D260" s="223" t="s">
        <v>126</v>
      </c>
      <c r="E260" s="37"/>
      <c r="F260" s="224" t="s">
        <v>604</v>
      </c>
      <c r="G260" s="37"/>
      <c r="H260" s="37"/>
      <c r="I260" s="225"/>
      <c r="J260" s="37"/>
      <c r="K260" s="37"/>
      <c r="L260" s="41"/>
      <c r="M260" s="226"/>
      <c r="N260" s="227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126</v>
      </c>
      <c r="AU260" s="14" t="s">
        <v>83</v>
      </c>
    </row>
    <row r="261" s="2" customFormat="1" ht="33" customHeight="1">
      <c r="A261" s="35"/>
      <c r="B261" s="36"/>
      <c r="C261" s="208" t="s">
        <v>606</v>
      </c>
      <c r="D261" s="208" t="s">
        <v>119</v>
      </c>
      <c r="E261" s="209" t="s">
        <v>607</v>
      </c>
      <c r="F261" s="210" t="s">
        <v>608</v>
      </c>
      <c r="G261" s="211" t="s">
        <v>161</v>
      </c>
      <c r="H261" s="212">
        <v>2</v>
      </c>
      <c r="I261" s="213"/>
      <c r="J261" s="214">
        <f>ROUND(I261*H261,2)</f>
        <v>0</v>
      </c>
      <c r="K261" s="215"/>
      <c r="L261" s="216"/>
      <c r="M261" s="217" t="s">
        <v>1</v>
      </c>
      <c r="N261" s="218" t="s">
        <v>38</v>
      </c>
      <c r="O261" s="88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123</v>
      </c>
      <c r="AT261" s="221" t="s">
        <v>119</v>
      </c>
      <c r="AU261" s="221" t="s">
        <v>83</v>
      </c>
      <c r="AY261" s="14" t="s">
        <v>118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81</v>
      </c>
      <c r="BK261" s="222">
        <f>ROUND(I261*H261,2)</f>
        <v>0</v>
      </c>
      <c r="BL261" s="14" t="s">
        <v>124</v>
      </c>
      <c r="BM261" s="221" t="s">
        <v>609</v>
      </c>
    </row>
    <row r="262" s="2" customFormat="1">
      <c r="A262" s="35"/>
      <c r="B262" s="36"/>
      <c r="C262" s="37"/>
      <c r="D262" s="223" t="s">
        <v>126</v>
      </c>
      <c r="E262" s="37"/>
      <c r="F262" s="224" t="s">
        <v>608</v>
      </c>
      <c r="G262" s="37"/>
      <c r="H262" s="37"/>
      <c r="I262" s="225"/>
      <c r="J262" s="37"/>
      <c r="K262" s="37"/>
      <c r="L262" s="41"/>
      <c r="M262" s="226"/>
      <c r="N262" s="227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126</v>
      </c>
      <c r="AU262" s="14" t="s">
        <v>83</v>
      </c>
    </row>
    <row r="263" s="2" customFormat="1" ht="24.15" customHeight="1">
      <c r="A263" s="35"/>
      <c r="B263" s="36"/>
      <c r="C263" s="208" t="s">
        <v>610</v>
      </c>
      <c r="D263" s="208" t="s">
        <v>119</v>
      </c>
      <c r="E263" s="209" t="s">
        <v>611</v>
      </c>
      <c r="F263" s="210" t="s">
        <v>612</v>
      </c>
      <c r="G263" s="211" t="s">
        <v>161</v>
      </c>
      <c r="H263" s="212">
        <v>1</v>
      </c>
      <c r="I263" s="213"/>
      <c r="J263" s="214">
        <f>ROUND(I263*H263,2)</f>
        <v>0</v>
      </c>
      <c r="K263" s="215"/>
      <c r="L263" s="216"/>
      <c r="M263" s="217" t="s">
        <v>1</v>
      </c>
      <c r="N263" s="218" t="s">
        <v>38</v>
      </c>
      <c r="O263" s="88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1" t="s">
        <v>123</v>
      </c>
      <c r="AT263" s="221" t="s">
        <v>119</v>
      </c>
      <c r="AU263" s="221" t="s">
        <v>83</v>
      </c>
      <c r="AY263" s="14" t="s">
        <v>118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4" t="s">
        <v>81</v>
      </c>
      <c r="BK263" s="222">
        <f>ROUND(I263*H263,2)</f>
        <v>0</v>
      </c>
      <c r="BL263" s="14" t="s">
        <v>124</v>
      </c>
      <c r="BM263" s="221" t="s">
        <v>613</v>
      </c>
    </row>
    <row r="264" s="2" customFormat="1">
      <c r="A264" s="35"/>
      <c r="B264" s="36"/>
      <c r="C264" s="37"/>
      <c r="D264" s="223" t="s">
        <v>126</v>
      </c>
      <c r="E264" s="37"/>
      <c r="F264" s="224" t="s">
        <v>612</v>
      </c>
      <c r="G264" s="37"/>
      <c r="H264" s="37"/>
      <c r="I264" s="225"/>
      <c r="J264" s="37"/>
      <c r="K264" s="37"/>
      <c r="L264" s="41"/>
      <c r="M264" s="226"/>
      <c r="N264" s="227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126</v>
      </c>
      <c r="AU264" s="14" t="s">
        <v>83</v>
      </c>
    </row>
    <row r="265" s="2" customFormat="1" ht="16.5" customHeight="1">
      <c r="A265" s="35"/>
      <c r="B265" s="36"/>
      <c r="C265" s="228" t="s">
        <v>614</v>
      </c>
      <c r="D265" s="228" t="s">
        <v>325</v>
      </c>
      <c r="E265" s="229" t="s">
        <v>615</v>
      </c>
      <c r="F265" s="230" t="s">
        <v>616</v>
      </c>
      <c r="G265" s="231" t="s">
        <v>161</v>
      </c>
      <c r="H265" s="232">
        <v>8</v>
      </c>
      <c r="I265" s="233"/>
      <c r="J265" s="234">
        <f>ROUND(I265*H265,2)</f>
        <v>0</v>
      </c>
      <c r="K265" s="235"/>
      <c r="L265" s="41"/>
      <c r="M265" s="236" t="s">
        <v>1</v>
      </c>
      <c r="N265" s="237" t="s">
        <v>38</v>
      </c>
      <c r="O265" s="88"/>
      <c r="P265" s="219">
        <f>O265*H265</f>
        <v>0</v>
      </c>
      <c r="Q265" s="219">
        <v>0.00024000000000000001</v>
      </c>
      <c r="R265" s="219">
        <f>Q265*H265</f>
        <v>0.0019200000000000001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124</v>
      </c>
      <c r="AT265" s="221" t="s">
        <v>325</v>
      </c>
      <c r="AU265" s="221" t="s">
        <v>83</v>
      </c>
      <c r="AY265" s="14" t="s">
        <v>118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81</v>
      </c>
      <c r="BK265" s="222">
        <f>ROUND(I265*H265,2)</f>
        <v>0</v>
      </c>
      <c r="BL265" s="14" t="s">
        <v>124</v>
      </c>
      <c r="BM265" s="221" t="s">
        <v>617</v>
      </c>
    </row>
    <row r="266" s="2" customFormat="1">
      <c r="A266" s="35"/>
      <c r="B266" s="36"/>
      <c r="C266" s="37"/>
      <c r="D266" s="223" t="s">
        <v>126</v>
      </c>
      <c r="E266" s="37"/>
      <c r="F266" s="224" t="s">
        <v>616</v>
      </c>
      <c r="G266" s="37"/>
      <c r="H266" s="37"/>
      <c r="I266" s="225"/>
      <c r="J266" s="37"/>
      <c r="K266" s="37"/>
      <c r="L266" s="41"/>
      <c r="M266" s="226"/>
      <c r="N266" s="227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126</v>
      </c>
      <c r="AU266" s="14" t="s">
        <v>83</v>
      </c>
    </row>
    <row r="267" s="2" customFormat="1" ht="24.15" customHeight="1">
      <c r="A267" s="35"/>
      <c r="B267" s="36"/>
      <c r="C267" s="228" t="s">
        <v>618</v>
      </c>
      <c r="D267" s="228" t="s">
        <v>325</v>
      </c>
      <c r="E267" s="229" t="s">
        <v>619</v>
      </c>
      <c r="F267" s="230" t="s">
        <v>620</v>
      </c>
      <c r="G267" s="231" t="s">
        <v>396</v>
      </c>
      <c r="H267" s="232">
        <v>3</v>
      </c>
      <c r="I267" s="233"/>
      <c r="J267" s="234">
        <f>ROUND(I267*H267,2)</f>
        <v>0</v>
      </c>
      <c r="K267" s="235"/>
      <c r="L267" s="41"/>
      <c r="M267" s="236" t="s">
        <v>1</v>
      </c>
      <c r="N267" s="237" t="s">
        <v>38</v>
      </c>
      <c r="O267" s="88"/>
      <c r="P267" s="219">
        <f>O267*H267</f>
        <v>0</v>
      </c>
      <c r="Q267" s="219">
        <v>0.0021700000000000001</v>
      </c>
      <c r="R267" s="219">
        <f>Q267*H267</f>
        <v>0.0065100000000000002</v>
      </c>
      <c r="S267" s="219">
        <v>0</v>
      </c>
      <c r="T267" s="22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1" t="s">
        <v>124</v>
      </c>
      <c r="AT267" s="221" t="s">
        <v>325</v>
      </c>
      <c r="AU267" s="221" t="s">
        <v>83</v>
      </c>
      <c r="AY267" s="14" t="s">
        <v>118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81</v>
      </c>
      <c r="BK267" s="222">
        <f>ROUND(I267*H267,2)</f>
        <v>0</v>
      </c>
      <c r="BL267" s="14" t="s">
        <v>124</v>
      </c>
      <c r="BM267" s="221" t="s">
        <v>621</v>
      </c>
    </row>
    <row r="268" s="2" customFormat="1">
      <c r="A268" s="35"/>
      <c r="B268" s="36"/>
      <c r="C268" s="37"/>
      <c r="D268" s="223" t="s">
        <v>126</v>
      </c>
      <c r="E268" s="37"/>
      <c r="F268" s="224" t="s">
        <v>620</v>
      </c>
      <c r="G268" s="37"/>
      <c r="H268" s="37"/>
      <c r="I268" s="225"/>
      <c r="J268" s="37"/>
      <c r="K268" s="37"/>
      <c r="L268" s="41"/>
      <c r="M268" s="226"/>
      <c r="N268" s="227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126</v>
      </c>
      <c r="AU268" s="14" t="s">
        <v>83</v>
      </c>
    </row>
    <row r="269" s="2" customFormat="1" ht="24.15" customHeight="1">
      <c r="A269" s="35"/>
      <c r="B269" s="36"/>
      <c r="C269" s="228" t="s">
        <v>622</v>
      </c>
      <c r="D269" s="228" t="s">
        <v>325</v>
      </c>
      <c r="E269" s="229" t="s">
        <v>623</v>
      </c>
      <c r="F269" s="230" t="s">
        <v>624</v>
      </c>
      <c r="G269" s="231" t="s">
        <v>396</v>
      </c>
      <c r="H269" s="232">
        <v>22</v>
      </c>
      <c r="I269" s="233"/>
      <c r="J269" s="234">
        <f>ROUND(I269*H269,2)</f>
        <v>0</v>
      </c>
      <c r="K269" s="235"/>
      <c r="L269" s="41"/>
      <c r="M269" s="236" t="s">
        <v>1</v>
      </c>
      <c r="N269" s="237" t="s">
        <v>38</v>
      </c>
      <c r="O269" s="88"/>
      <c r="P269" s="219">
        <f>O269*H269</f>
        <v>0</v>
      </c>
      <c r="Q269" s="219">
        <v>0.0032399999999999998</v>
      </c>
      <c r="R269" s="219">
        <f>Q269*H269</f>
        <v>0.071279999999999996</v>
      </c>
      <c r="S269" s="219">
        <v>0</v>
      </c>
      <c r="T269" s="22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1" t="s">
        <v>124</v>
      </c>
      <c r="AT269" s="221" t="s">
        <v>325</v>
      </c>
      <c r="AU269" s="221" t="s">
        <v>83</v>
      </c>
      <c r="AY269" s="14" t="s">
        <v>118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4" t="s">
        <v>81</v>
      </c>
      <c r="BK269" s="222">
        <f>ROUND(I269*H269,2)</f>
        <v>0</v>
      </c>
      <c r="BL269" s="14" t="s">
        <v>124</v>
      </c>
      <c r="BM269" s="221" t="s">
        <v>625</v>
      </c>
    </row>
    <row r="270" s="2" customFormat="1">
      <c r="A270" s="35"/>
      <c r="B270" s="36"/>
      <c r="C270" s="37"/>
      <c r="D270" s="223" t="s">
        <v>126</v>
      </c>
      <c r="E270" s="37"/>
      <c r="F270" s="224" t="s">
        <v>624</v>
      </c>
      <c r="G270" s="37"/>
      <c r="H270" s="37"/>
      <c r="I270" s="225"/>
      <c r="J270" s="37"/>
      <c r="K270" s="37"/>
      <c r="L270" s="41"/>
      <c r="M270" s="226"/>
      <c r="N270" s="227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126</v>
      </c>
      <c r="AU270" s="14" t="s">
        <v>83</v>
      </c>
    </row>
    <row r="271" s="2" customFormat="1" ht="24.15" customHeight="1">
      <c r="A271" s="35"/>
      <c r="B271" s="36"/>
      <c r="C271" s="228" t="s">
        <v>626</v>
      </c>
      <c r="D271" s="228" t="s">
        <v>325</v>
      </c>
      <c r="E271" s="229" t="s">
        <v>627</v>
      </c>
      <c r="F271" s="230" t="s">
        <v>628</v>
      </c>
      <c r="G271" s="231" t="s">
        <v>396</v>
      </c>
      <c r="H271" s="232">
        <v>8</v>
      </c>
      <c r="I271" s="233"/>
      <c r="J271" s="234">
        <f>ROUND(I271*H271,2)</f>
        <v>0</v>
      </c>
      <c r="K271" s="235"/>
      <c r="L271" s="41"/>
      <c r="M271" s="236" t="s">
        <v>1</v>
      </c>
      <c r="N271" s="237" t="s">
        <v>38</v>
      </c>
      <c r="O271" s="88"/>
      <c r="P271" s="219">
        <f>O271*H271</f>
        <v>0</v>
      </c>
      <c r="Q271" s="219">
        <v>0.0055300000000000002</v>
      </c>
      <c r="R271" s="219">
        <f>Q271*H271</f>
        <v>0.044240000000000002</v>
      </c>
      <c r="S271" s="219">
        <v>0</v>
      </c>
      <c r="T271" s="22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1" t="s">
        <v>124</v>
      </c>
      <c r="AT271" s="221" t="s">
        <v>325</v>
      </c>
      <c r="AU271" s="221" t="s">
        <v>83</v>
      </c>
      <c r="AY271" s="14" t="s">
        <v>118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81</v>
      </c>
      <c r="BK271" s="222">
        <f>ROUND(I271*H271,2)</f>
        <v>0</v>
      </c>
      <c r="BL271" s="14" t="s">
        <v>124</v>
      </c>
      <c r="BM271" s="221" t="s">
        <v>629</v>
      </c>
    </row>
    <row r="272" s="2" customFormat="1">
      <c r="A272" s="35"/>
      <c r="B272" s="36"/>
      <c r="C272" s="37"/>
      <c r="D272" s="223" t="s">
        <v>126</v>
      </c>
      <c r="E272" s="37"/>
      <c r="F272" s="224" t="s">
        <v>628</v>
      </c>
      <c r="G272" s="37"/>
      <c r="H272" s="37"/>
      <c r="I272" s="225"/>
      <c r="J272" s="37"/>
      <c r="K272" s="37"/>
      <c r="L272" s="41"/>
      <c r="M272" s="226"/>
      <c r="N272" s="227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126</v>
      </c>
      <c r="AU272" s="14" t="s">
        <v>83</v>
      </c>
    </row>
    <row r="273" s="2" customFormat="1" ht="24.15" customHeight="1">
      <c r="A273" s="35"/>
      <c r="B273" s="36"/>
      <c r="C273" s="228" t="s">
        <v>630</v>
      </c>
      <c r="D273" s="228" t="s">
        <v>325</v>
      </c>
      <c r="E273" s="229" t="s">
        <v>631</v>
      </c>
      <c r="F273" s="230" t="s">
        <v>632</v>
      </c>
      <c r="G273" s="231" t="s">
        <v>396</v>
      </c>
      <c r="H273" s="232">
        <v>8</v>
      </c>
      <c r="I273" s="233"/>
      <c r="J273" s="234">
        <f>ROUND(I273*H273,2)</f>
        <v>0</v>
      </c>
      <c r="K273" s="235"/>
      <c r="L273" s="41"/>
      <c r="M273" s="236" t="s">
        <v>1</v>
      </c>
      <c r="N273" s="237" t="s">
        <v>38</v>
      </c>
      <c r="O273" s="88"/>
      <c r="P273" s="219">
        <f>O273*H273</f>
        <v>0</v>
      </c>
      <c r="Q273" s="219">
        <v>0.0070400000000000003</v>
      </c>
      <c r="R273" s="219">
        <f>Q273*H273</f>
        <v>0.056320000000000002</v>
      </c>
      <c r="S273" s="219">
        <v>0</v>
      </c>
      <c r="T273" s="22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1" t="s">
        <v>124</v>
      </c>
      <c r="AT273" s="221" t="s">
        <v>325</v>
      </c>
      <c r="AU273" s="221" t="s">
        <v>83</v>
      </c>
      <c r="AY273" s="14" t="s">
        <v>118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4" t="s">
        <v>81</v>
      </c>
      <c r="BK273" s="222">
        <f>ROUND(I273*H273,2)</f>
        <v>0</v>
      </c>
      <c r="BL273" s="14" t="s">
        <v>124</v>
      </c>
      <c r="BM273" s="221" t="s">
        <v>633</v>
      </c>
    </row>
    <row r="274" s="2" customFormat="1">
      <c r="A274" s="35"/>
      <c r="B274" s="36"/>
      <c r="C274" s="37"/>
      <c r="D274" s="223" t="s">
        <v>126</v>
      </c>
      <c r="E274" s="37"/>
      <c r="F274" s="224" t="s">
        <v>632</v>
      </c>
      <c r="G274" s="37"/>
      <c r="H274" s="37"/>
      <c r="I274" s="225"/>
      <c r="J274" s="37"/>
      <c r="K274" s="37"/>
      <c r="L274" s="41"/>
      <c r="M274" s="226"/>
      <c r="N274" s="227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126</v>
      </c>
      <c r="AU274" s="14" t="s">
        <v>83</v>
      </c>
    </row>
    <row r="275" s="2" customFormat="1" ht="24.15" customHeight="1">
      <c r="A275" s="35"/>
      <c r="B275" s="36"/>
      <c r="C275" s="228" t="s">
        <v>634</v>
      </c>
      <c r="D275" s="228" t="s">
        <v>325</v>
      </c>
      <c r="E275" s="229" t="s">
        <v>635</v>
      </c>
      <c r="F275" s="230" t="s">
        <v>636</v>
      </c>
      <c r="G275" s="231" t="s">
        <v>396</v>
      </c>
      <c r="H275" s="232">
        <v>5</v>
      </c>
      <c r="I275" s="233"/>
      <c r="J275" s="234">
        <f>ROUND(I275*H275,2)</f>
        <v>0</v>
      </c>
      <c r="K275" s="235"/>
      <c r="L275" s="41"/>
      <c r="M275" s="236" t="s">
        <v>1</v>
      </c>
      <c r="N275" s="237" t="s">
        <v>38</v>
      </c>
      <c r="O275" s="88"/>
      <c r="P275" s="219">
        <f>O275*H275</f>
        <v>0</v>
      </c>
      <c r="Q275" s="219">
        <v>0.0093900000000000008</v>
      </c>
      <c r="R275" s="219">
        <f>Q275*H275</f>
        <v>0.046950000000000006</v>
      </c>
      <c r="S275" s="219">
        <v>0</v>
      </c>
      <c r="T275" s="22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1" t="s">
        <v>124</v>
      </c>
      <c r="AT275" s="221" t="s">
        <v>325</v>
      </c>
      <c r="AU275" s="221" t="s">
        <v>83</v>
      </c>
      <c r="AY275" s="14" t="s">
        <v>118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4" t="s">
        <v>81</v>
      </c>
      <c r="BK275" s="222">
        <f>ROUND(I275*H275,2)</f>
        <v>0</v>
      </c>
      <c r="BL275" s="14" t="s">
        <v>124</v>
      </c>
      <c r="BM275" s="221" t="s">
        <v>637</v>
      </c>
    </row>
    <row r="276" s="2" customFormat="1">
      <c r="A276" s="35"/>
      <c r="B276" s="36"/>
      <c r="C276" s="37"/>
      <c r="D276" s="223" t="s">
        <v>126</v>
      </c>
      <c r="E276" s="37"/>
      <c r="F276" s="224" t="s">
        <v>636</v>
      </c>
      <c r="G276" s="37"/>
      <c r="H276" s="37"/>
      <c r="I276" s="225"/>
      <c r="J276" s="37"/>
      <c r="K276" s="37"/>
      <c r="L276" s="41"/>
      <c r="M276" s="226"/>
      <c r="N276" s="227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126</v>
      </c>
      <c r="AU276" s="14" t="s">
        <v>83</v>
      </c>
    </row>
    <row r="277" s="2" customFormat="1" ht="24.15" customHeight="1">
      <c r="A277" s="35"/>
      <c r="B277" s="36"/>
      <c r="C277" s="228" t="s">
        <v>638</v>
      </c>
      <c r="D277" s="228" t="s">
        <v>325</v>
      </c>
      <c r="E277" s="229" t="s">
        <v>639</v>
      </c>
      <c r="F277" s="230" t="s">
        <v>640</v>
      </c>
      <c r="G277" s="231" t="s">
        <v>396</v>
      </c>
      <c r="H277" s="232">
        <v>6</v>
      </c>
      <c r="I277" s="233"/>
      <c r="J277" s="234">
        <f>ROUND(I277*H277,2)</f>
        <v>0</v>
      </c>
      <c r="K277" s="235"/>
      <c r="L277" s="41"/>
      <c r="M277" s="236" t="s">
        <v>1</v>
      </c>
      <c r="N277" s="237" t="s">
        <v>38</v>
      </c>
      <c r="O277" s="88"/>
      <c r="P277" s="219">
        <f>O277*H277</f>
        <v>0</v>
      </c>
      <c r="Q277" s="219">
        <v>0.01149</v>
      </c>
      <c r="R277" s="219">
        <f>Q277*H277</f>
        <v>0.068940000000000001</v>
      </c>
      <c r="S277" s="219">
        <v>0</v>
      </c>
      <c r="T277" s="22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1" t="s">
        <v>124</v>
      </c>
      <c r="AT277" s="221" t="s">
        <v>325</v>
      </c>
      <c r="AU277" s="221" t="s">
        <v>83</v>
      </c>
      <c r="AY277" s="14" t="s">
        <v>118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4" t="s">
        <v>81</v>
      </c>
      <c r="BK277" s="222">
        <f>ROUND(I277*H277,2)</f>
        <v>0</v>
      </c>
      <c r="BL277" s="14" t="s">
        <v>124</v>
      </c>
      <c r="BM277" s="221" t="s">
        <v>641</v>
      </c>
    </row>
    <row r="278" s="2" customFormat="1">
      <c r="A278" s="35"/>
      <c r="B278" s="36"/>
      <c r="C278" s="37"/>
      <c r="D278" s="223" t="s">
        <v>126</v>
      </c>
      <c r="E278" s="37"/>
      <c r="F278" s="224" t="s">
        <v>640</v>
      </c>
      <c r="G278" s="37"/>
      <c r="H278" s="37"/>
      <c r="I278" s="225"/>
      <c r="J278" s="37"/>
      <c r="K278" s="37"/>
      <c r="L278" s="41"/>
      <c r="M278" s="226"/>
      <c r="N278" s="227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126</v>
      </c>
      <c r="AU278" s="14" t="s">
        <v>83</v>
      </c>
    </row>
    <row r="279" s="2" customFormat="1" ht="21.75" customHeight="1">
      <c r="A279" s="35"/>
      <c r="B279" s="36"/>
      <c r="C279" s="228" t="s">
        <v>642</v>
      </c>
      <c r="D279" s="228" t="s">
        <v>325</v>
      </c>
      <c r="E279" s="229" t="s">
        <v>643</v>
      </c>
      <c r="F279" s="230" t="s">
        <v>644</v>
      </c>
      <c r="G279" s="231" t="s">
        <v>161</v>
      </c>
      <c r="H279" s="232">
        <v>4</v>
      </c>
      <c r="I279" s="233"/>
      <c r="J279" s="234">
        <f>ROUND(I279*H279,2)</f>
        <v>0</v>
      </c>
      <c r="K279" s="235"/>
      <c r="L279" s="41"/>
      <c r="M279" s="236" t="s">
        <v>1</v>
      </c>
      <c r="N279" s="237" t="s">
        <v>38</v>
      </c>
      <c r="O279" s="88"/>
      <c r="P279" s="219">
        <f>O279*H279</f>
        <v>0</v>
      </c>
      <c r="Q279" s="219">
        <v>3.0000000000000001E-05</v>
      </c>
      <c r="R279" s="219">
        <f>Q279*H279</f>
        <v>0.00012</v>
      </c>
      <c r="S279" s="219">
        <v>0</v>
      </c>
      <c r="T279" s="22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1" t="s">
        <v>124</v>
      </c>
      <c r="AT279" s="221" t="s">
        <v>325</v>
      </c>
      <c r="AU279" s="221" t="s">
        <v>83</v>
      </c>
      <c r="AY279" s="14" t="s">
        <v>118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4" t="s">
        <v>81</v>
      </c>
      <c r="BK279" s="222">
        <f>ROUND(I279*H279,2)</f>
        <v>0</v>
      </c>
      <c r="BL279" s="14" t="s">
        <v>124</v>
      </c>
      <c r="BM279" s="221" t="s">
        <v>645</v>
      </c>
    </row>
    <row r="280" s="2" customFormat="1">
      <c r="A280" s="35"/>
      <c r="B280" s="36"/>
      <c r="C280" s="37"/>
      <c r="D280" s="223" t="s">
        <v>126</v>
      </c>
      <c r="E280" s="37"/>
      <c r="F280" s="224" t="s">
        <v>644</v>
      </c>
      <c r="G280" s="37"/>
      <c r="H280" s="37"/>
      <c r="I280" s="225"/>
      <c r="J280" s="37"/>
      <c r="K280" s="37"/>
      <c r="L280" s="41"/>
      <c r="M280" s="226"/>
      <c r="N280" s="227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126</v>
      </c>
      <c r="AU280" s="14" t="s">
        <v>83</v>
      </c>
    </row>
    <row r="281" s="2" customFormat="1" ht="21.75" customHeight="1">
      <c r="A281" s="35"/>
      <c r="B281" s="36"/>
      <c r="C281" s="228" t="s">
        <v>646</v>
      </c>
      <c r="D281" s="228" t="s">
        <v>325</v>
      </c>
      <c r="E281" s="229" t="s">
        <v>647</v>
      </c>
      <c r="F281" s="230" t="s">
        <v>648</v>
      </c>
      <c r="G281" s="231" t="s">
        <v>161</v>
      </c>
      <c r="H281" s="232">
        <v>19</v>
      </c>
      <c r="I281" s="233"/>
      <c r="J281" s="234">
        <f>ROUND(I281*H281,2)</f>
        <v>0</v>
      </c>
      <c r="K281" s="235"/>
      <c r="L281" s="41"/>
      <c r="M281" s="236" t="s">
        <v>1</v>
      </c>
      <c r="N281" s="237" t="s">
        <v>38</v>
      </c>
      <c r="O281" s="88"/>
      <c r="P281" s="219">
        <f>O281*H281</f>
        <v>0</v>
      </c>
      <c r="Q281" s="219">
        <v>3.0000000000000001E-05</v>
      </c>
      <c r="R281" s="219">
        <f>Q281*H281</f>
        <v>0.00056999999999999998</v>
      </c>
      <c r="S281" s="219">
        <v>0</v>
      </c>
      <c r="T281" s="22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1" t="s">
        <v>124</v>
      </c>
      <c r="AT281" s="221" t="s">
        <v>325</v>
      </c>
      <c r="AU281" s="221" t="s">
        <v>83</v>
      </c>
      <c r="AY281" s="14" t="s">
        <v>118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4" t="s">
        <v>81</v>
      </c>
      <c r="BK281" s="222">
        <f>ROUND(I281*H281,2)</f>
        <v>0</v>
      </c>
      <c r="BL281" s="14" t="s">
        <v>124</v>
      </c>
      <c r="BM281" s="221" t="s">
        <v>649</v>
      </c>
    </row>
    <row r="282" s="2" customFormat="1">
      <c r="A282" s="35"/>
      <c r="B282" s="36"/>
      <c r="C282" s="37"/>
      <c r="D282" s="223" t="s">
        <v>126</v>
      </c>
      <c r="E282" s="37"/>
      <c r="F282" s="224" t="s">
        <v>648</v>
      </c>
      <c r="G282" s="37"/>
      <c r="H282" s="37"/>
      <c r="I282" s="225"/>
      <c r="J282" s="37"/>
      <c r="K282" s="37"/>
      <c r="L282" s="41"/>
      <c r="M282" s="226"/>
      <c r="N282" s="227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126</v>
      </c>
      <c r="AU282" s="14" t="s">
        <v>83</v>
      </c>
    </row>
    <row r="283" s="2" customFormat="1" ht="16.5" customHeight="1">
      <c r="A283" s="35"/>
      <c r="B283" s="36"/>
      <c r="C283" s="228" t="s">
        <v>650</v>
      </c>
      <c r="D283" s="228" t="s">
        <v>325</v>
      </c>
      <c r="E283" s="229" t="s">
        <v>651</v>
      </c>
      <c r="F283" s="230" t="s">
        <v>652</v>
      </c>
      <c r="G283" s="231" t="s">
        <v>161</v>
      </c>
      <c r="H283" s="232">
        <v>9</v>
      </c>
      <c r="I283" s="233"/>
      <c r="J283" s="234">
        <f>ROUND(I283*H283,2)</f>
        <v>0</v>
      </c>
      <c r="K283" s="235"/>
      <c r="L283" s="41"/>
      <c r="M283" s="236" t="s">
        <v>1</v>
      </c>
      <c r="N283" s="237" t="s">
        <v>38</v>
      </c>
      <c r="O283" s="88"/>
      <c r="P283" s="219">
        <f>O283*H283</f>
        <v>0</v>
      </c>
      <c r="Q283" s="219">
        <v>8.0000000000000007E-05</v>
      </c>
      <c r="R283" s="219">
        <f>Q283*H283</f>
        <v>0.00072000000000000005</v>
      </c>
      <c r="S283" s="219">
        <v>0</v>
      </c>
      <c r="T283" s="22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1" t="s">
        <v>124</v>
      </c>
      <c r="AT283" s="221" t="s">
        <v>325</v>
      </c>
      <c r="AU283" s="221" t="s">
        <v>83</v>
      </c>
      <c r="AY283" s="14" t="s">
        <v>118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4" t="s">
        <v>81</v>
      </c>
      <c r="BK283" s="222">
        <f>ROUND(I283*H283,2)</f>
        <v>0</v>
      </c>
      <c r="BL283" s="14" t="s">
        <v>124</v>
      </c>
      <c r="BM283" s="221" t="s">
        <v>653</v>
      </c>
    </row>
    <row r="284" s="2" customFormat="1">
      <c r="A284" s="35"/>
      <c r="B284" s="36"/>
      <c r="C284" s="37"/>
      <c r="D284" s="223" t="s">
        <v>126</v>
      </c>
      <c r="E284" s="37"/>
      <c r="F284" s="224" t="s">
        <v>652</v>
      </c>
      <c r="G284" s="37"/>
      <c r="H284" s="37"/>
      <c r="I284" s="225"/>
      <c r="J284" s="37"/>
      <c r="K284" s="37"/>
      <c r="L284" s="41"/>
      <c r="M284" s="226"/>
      <c r="N284" s="227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126</v>
      </c>
      <c r="AU284" s="14" t="s">
        <v>83</v>
      </c>
    </row>
    <row r="285" s="2" customFormat="1" ht="16.5" customHeight="1">
      <c r="A285" s="35"/>
      <c r="B285" s="36"/>
      <c r="C285" s="228" t="s">
        <v>654</v>
      </c>
      <c r="D285" s="228" t="s">
        <v>325</v>
      </c>
      <c r="E285" s="229" t="s">
        <v>655</v>
      </c>
      <c r="F285" s="230" t="s">
        <v>656</v>
      </c>
      <c r="G285" s="231" t="s">
        <v>161</v>
      </c>
      <c r="H285" s="232">
        <v>8</v>
      </c>
      <c r="I285" s="233"/>
      <c r="J285" s="234">
        <f>ROUND(I285*H285,2)</f>
        <v>0</v>
      </c>
      <c r="K285" s="235"/>
      <c r="L285" s="41"/>
      <c r="M285" s="236" t="s">
        <v>1</v>
      </c>
      <c r="N285" s="237" t="s">
        <v>38</v>
      </c>
      <c r="O285" s="88"/>
      <c r="P285" s="219">
        <f>O285*H285</f>
        <v>0</v>
      </c>
      <c r="Q285" s="219">
        <v>0.00010000000000000001</v>
      </c>
      <c r="R285" s="219">
        <f>Q285*H285</f>
        <v>0.00080000000000000004</v>
      </c>
      <c r="S285" s="219">
        <v>0</v>
      </c>
      <c r="T285" s="22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1" t="s">
        <v>124</v>
      </c>
      <c r="AT285" s="221" t="s">
        <v>325</v>
      </c>
      <c r="AU285" s="221" t="s">
        <v>83</v>
      </c>
      <c r="AY285" s="14" t="s">
        <v>118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4" t="s">
        <v>81</v>
      </c>
      <c r="BK285" s="222">
        <f>ROUND(I285*H285,2)</f>
        <v>0</v>
      </c>
      <c r="BL285" s="14" t="s">
        <v>124</v>
      </c>
      <c r="BM285" s="221" t="s">
        <v>657</v>
      </c>
    </row>
    <row r="286" s="2" customFormat="1">
      <c r="A286" s="35"/>
      <c r="B286" s="36"/>
      <c r="C286" s="37"/>
      <c r="D286" s="223" t="s">
        <v>126</v>
      </c>
      <c r="E286" s="37"/>
      <c r="F286" s="224" t="s">
        <v>656</v>
      </c>
      <c r="G286" s="37"/>
      <c r="H286" s="37"/>
      <c r="I286" s="225"/>
      <c r="J286" s="37"/>
      <c r="K286" s="37"/>
      <c r="L286" s="41"/>
      <c r="M286" s="226"/>
      <c r="N286" s="227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126</v>
      </c>
      <c r="AU286" s="14" t="s">
        <v>83</v>
      </c>
    </row>
    <row r="287" s="2" customFormat="1" ht="16.5" customHeight="1">
      <c r="A287" s="35"/>
      <c r="B287" s="36"/>
      <c r="C287" s="228" t="s">
        <v>658</v>
      </c>
      <c r="D287" s="228" t="s">
        <v>325</v>
      </c>
      <c r="E287" s="229" t="s">
        <v>659</v>
      </c>
      <c r="F287" s="230" t="s">
        <v>660</v>
      </c>
      <c r="G287" s="231" t="s">
        <v>161</v>
      </c>
      <c r="H287" s="232">
        <v>12</v>
      </c>
      <c r="I287" s="233"/>
      <c r="J287" s="234">
        <f>ROUND(I287*H287,2)</f>
        <v>0</v>
      </c>
      <c r="K287" s="235"/>
      <c r="L287" s="41"/>
      <c r="M287" s="236" t="s">
        <v>1</v>
      </c>
      <c r="N287" s="237" t="s">
        <v>38</v>
      </c>
      <c r="O287" s="88"/>
      <c r="P287" s="219">
        <f>O287*H287</f>
        <v>0</v>
      </c>
      <c r="Q287" s="219">
        <v>0.00013999999999999999</v>
      </c>
      <c r="R287" s="219">
        <f>Q287*H287</f>
        <v>0.0016799999999999999</v>
      </c>
      <c r="S287" s="219">
        <v>0</v>
      </c>
      <c r="T287" s="22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1" t="s">
        <v>124</v>
      </c>
      <c r="AT287" s="221" t="s">
        <v>325</v>
      </c>
      <c r="AU287" s="221" t="s">
        <v>83</v>
      </c>
      <c r="AY287" s="14" t="s">
        <v>118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4" t="s">
        <v>81</v>
      </c>
      <c r="BK287" s="222">
        <f>ROUND(I287*H287,2)</f>
        <v>0</v>
      </c>
      <c r="BL287" s="14" t="s">
        <v>124</v>
      </c>
      <c r="BM287" s="221" t="s">
        <v>661</v>
      </c>
    </row>
    <row r="288" s="2" customFormat="1">
      <c r="A288" s="35"/>
      <c r="B288" s="36"/>
      <c r="C288" s="37"/>
      <c r="D288" s="223" t="s">
        <v>126</v>
      </c>
      <c r="E288" s="37"/>
      <c r="F288" s="224" t="s">
        <v>660</v>
      </c>
      <c r="G288" s="37"/>
      <c r="H288" s="37"/>
      <c r="I288" s="225"/>
      <c r="J288" s="37"/>
      <c r="K288" s="37"/>
      <c r="L288" s="41"/>
      <c r="M288" s="226"/>
      <c r="N288" s="227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126</v>
      </c>
      <c r="AU288" s="14" t="s">
        <v>83</v>
      </c>
    </row>
    <row r="289" s="2" customFormat="1" ht="16.5" customHeight="1">
      <c r="A289" s="35"/>
      <c r="B289" s="36"/>
      <c r="C289" s="228" t="s">
        <v>662</v>
      </c>
      <c r="D289" s="228" t="s">
        <v>325</v>
      </c>
      <c r="E289" s="229" t="s">
        <v>663</v>
      </c>
      <c r="F289" s="230" t="s">
        <v>664</v>
      </c>
      <c r="G289" s="231" t="s">
        <v>161</v>
      </c>
      <c r="H289" s="232">
        <v>5</v>
      </c>
      <c r="I289" s="233"/>
      <c r="J289" s="234">
        <f>ROUND(I289*H289,2)</f>
        <v>0</v>
      </c>
      <c r="K289" s="235"/>
      <c r="L289" s="41"/>
      <c r="M289" s="236" t="s">
        <v>1</v>
      </c>
      <c r="N289" s="237" t="s">
        <v>38</v>
      </c>
      <c r="O289" s="88"/>
      <c r="P289" s="219">
        <f>O289*H289</f>
        <v>0</v>
      </c>
      <c r="Q289" s="219">
        <v>0.00024000000000000001</v>
      </c>
      <c r="R289" s="219">
        <f>Q289*H289</f>
        <v>0.0012000000000000001</v>
      </c>
      <c r="S289" s="219">
        <v>0</v>
      </c>
      <c r="T289" s="22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1" t="s">
        <v>124</v>
      </c>
      <c r="AT289" s="221" t="s">
        <v>325</v>
      </c>
      <c r="AU289" s="221" t="s">
        <v>83</v>
      </c>
      <c r="AY289" s="14" t="s">
        <v>118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4" t="s">
        <v>81</v>
      </c>
      <c r="BK289" s="222">
        <f>ROUND(I289*H289,2)</f>
        <v>0</v>
      </c>
      <c r="BL289" s="14" t="s">
        <v>124</v>
      </c>
      <c r="BM289" s="221" t="s">
        <v>665</v>
      </c>
    </row>
    <row r="290" s="2" customFormat="1">
      <c r="A290" s="35"/>
      <c r="B290" s="36"/>
      <c r="C290" s="37"/>
      <c r="D290" s="223" t="s">
        <v>126</v>
      </c>
      <c r="E290" s="37"/>
      <c r="F290" s="224" t="s">
        <v>664</v>
      </c>
      <c r="G290" s="37"/>
      <c r="H290" s="37"/>
      <c r="I290" s="225"/>
      <c r="J290" s="37"/>
      <c r="K290" s="37"/>
      <c r="L290" s="41"/>
      <c r="M290" s="226"/>
      <c r="N290" s="227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126</v>
      </c>
      <c r="AU290" s="14" t="s">
        <v>83</v>
      </c>
    </row>
    <row r="291" s="2" customFormat="1" ht="16.5" customHeight="1">
      <c r="A291" s="35"/>
      <c r="B291" s="36"/>
      <c r="C291" s="228" t="s">
        <v>666</v>
      </c>
      <c r="D291" s="228" t="s">
        <v>325</v>
      </c>
      <c r="E291" s="229" t="s">
        <v>667</v>
      </c>
      <c r="F291" s="230" t="s">
        <v>668</v>
      </c>
      <c r="G291" s="231" t="s">
        <v>161</v>
      </c>
      <c r="H291" s="232">
        <v>6</v>
      </c>
      <c r="I291" s="233"/>
      <c r="J291" s="234">
        <f>ROUND(I291*H291,2)</f>
        <v>0</v>
      </c>
      <c r="K291" s="235"/>
      <c r="L291" s="41"/>
      <c r="M291" s="236" t="s">
        <v>1</v>
      </c>
      <c r="N291" s="237" t="s">
        <v>38</v>
      </c>
      <c r="O291" s="88"/>
      <c r="P291" s="219">
        <f>O291*H291</f>
        <v>0</v>
      </c>
      <c r="Q291" s="219">
        <v>0.00033</v>
      </c>
      <c r="R291" s="219">
        <f>Q291*H291</f>
        <v>0.00198</v>
      </c>
      <c r="S291" s="219">
        <v>0</v>
      </c>
      <c r="T291" s="22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1" t="s">
        <v>124</v>
      </c>
      <c r="AT291" s="221" t="s">
        <v>325</v>
      </c>
      <c r="AU291" s="221" t="s">
        <v>83</v>
      </c>
      <c r="AY291" s="14" t="s">
        <v>118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4" t="s">
        <v>81</v>
      </c>
      <c r="BK291" s="222">
        <f>ROUND(I291*H291,2)</f>
        <v>0</v>
      </c>
      <c r="BL291" s="14" t="s">
        <v>124</v>
      </c>
      <c r="BM291" s="221" t="s">
        <v>669</v>
      </c>
    </row>
    <row r="292" s="2" customFormat="1">
      <c r="A292" s="35"/>
      <c r="B292" s="36"/>
      <c r="C292" s="37"/>
      <c r="D292" s="223" t="s">
        <v>126</v>
      </c>
      <c r="E292" s="37"/>
      <c r="F292" s="224" t="s">
        <v>668</v>
      </c>
      <c r="G292" s="37"/>
      <c r="H292" s="37"/>
      <c r="I292" s="225"/>
      <c r="J292" s="37"/>
      <c r="K292" s="37"/>
      <c r="L292" s="41"/>
      <c r="M292" s="226"/>
      <c r="N292" s="227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126</v>
      </c>
      <c r="AU292" s="14" t="s">
        <v>83</v>
      </c>
    </row>
    <row r="293" s="2" customFormat="1" ht="16.5" customHeight="1">
      <c r="A293" s="35"/>
      <c r="B293" s="36"/>
      <c r="C293" s="228" t="s">
        <v>670</v>
      </c>
      <c r="D293" s="228" t="s">
        <v>325</v>
      </c>
      <c r="E293" s="229" t="s">
        <v>671</v>
      </c>
      <c r="F293" s="230" t="s">
        <v>672</v>
      </c>
      <c r="G293" s="231" t="s">
        <v>161</v>
      </c>
      <c r="H293" s="232">
        <v>2</v>
      </c>
      <c r="I293" s="233"/>
      <c r="J293" s="234">
        <f>ROUND(I293*H293,2)</f>
        <v>0</v>
      </c>
      <c r="K293" s="235"/>
      <c r="L293" s="41"/>
      <c r="M293" s="236" t="s">
        <v>1</v>
      </c>
      <c r="N293" s="237" t="s">
        <v>38</v>
      </c>
      <c r="O293" s="88"/>
      <c r="P293" s="219">
        <f>O293*H293</f>
        <v>0</v>
      </c>
      <c r="Q293" s="219">
        <v>0.00022000000000000001</v>
      </c>
      <c r="R293" s="219">
        <f>Q293*H293</f>
        <v>0.00044000000000000002</v>
      </c>
      <c r="S293" s="219">
        <v>0</v>
      </c>
      <c r="T293" s="22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1" t="s">
        <v>124</v>
      </c>
      <c r="AT293" s="221" t="s">
        <v>325</v>
      </c>
      <c r="AU293" s="221" t="s">
        <v>83</v>
      </c>
      <c r="AY293" s="14" t="s">
        <v>118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4" t="s">
        <v>81</v>
      </c>
      <c r="BK293" s="222">
        <f>ROUND(I293*H293,2)</f>
        <v>0</v>
      </c>
      <c r="BL293" s="14" t="s">
        <v>124</v>
      </c>
      <c r="BM293" s="221" t="s">
        <v>673</v>
      </c>
    </row>
    <row r="294" s="2" customFormat="1">
      <c r="A294" s="35"/>
      <c r="B294" s="36"/>
      <c r="C294" s="37"/>
      <c r="D294" s="223" t="s">
        <v>126</v>
      </c>
      <c r="E294" s="37"/>
      <c r="F294" s="224" t="s">
        <v>672</v>
      </c>
      <c r="G294" s="37"/>
      <c r="H294" s="37"/>
      <c r="I294" s="225"/>
      <c r="J294" s="37"/>
      <c r="K294" s="37"/>
      <c r="L294" s="41"/>
      <c r="M294" s="226"/>
      <c r="N294" s="227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126</v>
      </c>
      <c r="AU294" s="14" t="s">
        <v>83</v>
      </c>
    </row>
    <row r="295" s="2" customFormat="1" ht="16.5" customHeight="1">
      <c r="A295" s="35"/>
      <c r="B295" s="36"/>
      <c r="C295" s="228" t="s">
        <v>674</v>
      </c>
      <c r="D295" s="228" t="s">
        <v>325</v>
      </c>
      <c r="E295" s="229" t="s">
        <v>675</v>
      </c>
      <c r="F295" s="230" t="s">
        <v>676</v>
      </c>
      <c r="G295" s="231" t="s">
        <v>161</v>
      </c>
      <c r="H295" s="232">
        <v>2</v>
      </c>
      <c r="I295" s="233"/>
      <c r="J295" s="234">
        <f>ROUND(I295*H295,2)</f>
        <v>0</v>
      </c>
      <c r="K295" s="235"/>
      <c r="L295" s="41"/>
      <c r="M295" s="236" t="s">
        <v>1</v>
      </c>
      <c r="N295" s="237" t="s">
        <v>38</v>
      </c>
      <c r="O295" s="88"/>
      <c r="P295" s="219">
        <f>O295*H295</f>
        <v>0</v>
      </c>
      <c r="Q295" s="219">
        <v>0.00035</v>
      </c>
      <c r="R295" s="219">
        <f>Q295*H295</f>
        <v>0.00069999999999999999</v>
      </c>
      <c r="S295" s="219">
        <v>0</v>
      </c>
      <c r="T295" s="22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1" t="s">
        <v>124</v>
      </c>
      <c r="AT295" s="221" t="s">
        <v>325</v>
      </c>
      <c r="AU295" s="221" t="s">
        <v>83</v>
      </c>
      <c r="AY295" s="14" t="s">
        <v>118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4" t="s">
        <v>81</v>
      </c>
      <c r="BK295" s="222">
        <f>ROUND(I295*H295,2)</f>
        <v>0</v>
      </c>
      <c r="BL295" s="14" t="s">
        <v>124</v>
      </c>
      <c r="BM295" s="221" t="s">
        <v>677</v>
      </c>
    </row>
    <row r="296" s="2" customFormat="1">
      <c r="A296" s="35"/>
      <c r="B296" s="36"/>
      <c r="C296" s="37"/>
      <c r="D296" s="223" t="s">
        <v>126</v>
      </c>
      <c r="E296" s="37"/>
      <c r="F296" s="224" t="s">
        <v>676</v>
      </c>
      <c r="G296" s="37"/>
      <c r="H296" s="37"/>
      <c r="I296" s="225"/>
      <c r="J296" s="37"/>
      <c r="K296" s="37"/>
      <c r="L296" s="41"/>
      <c r="M296" s="226"/>
      <c r="N296" s="227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126</v>
      </c>
      <c r="AU296" s="14" t="s">
        <v>83</v>
      </c>
    </row>
    <row r="297" s="11" customFormat="1" ht="22.8" customHeight="1">
      <c r="A297" s="11"/>
      <c r="B297" s="194"/>
      <c r="C297" s="195"/>
      <c r="D297" s="196" t="s">
        <v>72</v>
      </c>
      <c r="E297" s="248" t="s">
        <v>678</v>
      </c>
      <c r="F297" s="248" t="s">
        <v>679</v>
      </c>
      <c r="G297" s="195"/>
      <c r="H297" s="195"/>
      <c r="I297" s="198"/>
      <c r="J297" s="249">
        <f>BK297</f>
        <v>0</v>
      </c>
      <c r="K297" s="195"/>
      <c r="L297" s="200"/>
      <c r="M297" s="201"/>
      <c r="N297" s="202"/>
      <c r="O297" s="202"/>
      <c r="P297" s="203">
        <f>SUM(P298:P343)</f>
        <v>0</v>
      </c>
      <c r="Q297" s="202"/>
      <c r="R297" s="203">
        <f>SUM(R298:R343)</f>
        <v>1.0195800000000002</v>
      </c>
      <c r="S297" s="202"/>
      <c r="T297" s="204">
        <f>SUM(T298:T343)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05" t="s">
        <v>83</v>
      </c>
      <c r="AT297" s="206" t="s">
        <v>72</v>
      </c>
      <c r="AU297" s="206" t="s">
        <v>81</v>
      </c>
      <c r="AY297" s="205" t="s">
        <v>118</v>
      </c>
      <c r="BK297" s="207">
        <f>SUM(BK298:BK343)</f>
        <v>0</v>
      </c>
    </row>
    <row r="298" s="2" customFormat="1" ht="24.15" customHeight="1">
      <c r="A298" s="35"/>
      <c r="B298" s="36"/>
      <c r="C298" s="228" t="s">
        <v>680</v>
      </c>
      <c r="D298" s="228" t="s">
        <v>325</v>
      </c>
      <c r="E298" s="229" t="s">
        <v>681</v>
      </c>
      <c r="F298" s="230" t="s">
        <v>682</v>
      </c>
      <c r="G298" s="231" t="s">
        <v>300</v>
      </c>
      <c r="H298" s="232">
        <v>48</v>
      </c>
      <c r="I298" s="233"/>
      <c r="J298" s="234">
        <f>ROUND(I298*H298,2)</f>
        <v>0</v>
      </c>
      <c r="K298" s="235"/>
      <c r="L298" s="41"/>
      <c r="M298" s="236" t="s">
        <v>1</v>
      </c>
      <c r="N298" s="237" t="s">
        <v>38</v>
      </c>
      <c r="O298" s="88"/>
      <c r="P298" s="219">
        <f>O298*H298</f>
        <v>0</v>
      </c>
      <c r="Q298" s="219">
        <v>0.0016999999999999999</v>
      </c>
      <c r="R298" s="219">
        <f>Q298*H298</f>
        <v>0.081599999999999992</v>
      </c>
      <c r="S298" s="219">
        <v>0</v>
      </c>
      <c r="T298" s="22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1" t="s">
        <v>124</v>
      </c>
      <c r="AT298" s="221" t="s">
        <v>325</v>
      </c>
      <c r="AU298" s="221" t="s">
        <v>83</v>
      </c>
      <c r="AY298" s="14" t="s">
        <v>118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4" t="s">
        <v>81</v>
      </c>
      <c r="BK298" s="222">
        <f>ROUND(I298*H298,2)</f>
        <v>0</v>
      </c>
      <c r="BL298" s="14" t="s">
        <v>124</v>
      </c>
      <c r="BM298" s="221" t="s">
        <v>683</v>
      </c>
    </row>
    <row r="299" s="2" customFormat="1">
      <c r="A299" s="35"/>
      <c r="B299" s="36"/>
      <c r="C299" s="37"/>
      <c r="D299" s="223" t="s">
        <v>126</v>
      </c>
      <c r="E299" s="37"/>
      <c r="F299" s="224" t="s">
        <v>682</v>
      </c>
      <c r="G299" s="37"/>
      <c r="H299" s="37"/>
      <c r="I299" s="225"/>
      <c r="J299" s="37"/>
      <c r="K299" s="37"/>
      <c r="L299" s="41"/>
      <c r="M299" s="226"/>
      <c r="N299" s="227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126</v>
      </c>
      <c r="AU299" s="14" t="s">
        <v>83</v>
      </c>
    </row>
    <row r="300" s="2" customFormat="1" ht="33" customHeight="1">
      <c r="A300" s="35"/>
      <c r="B300" s="36"/>
      <c r="C300" s="228" t="s">
        <v>684</v>
      </c>
      <c r="D300" s="228" t="s">
        <v>325</v>
      </c>
      <c r="E300" s="229" t="s">
        <v>685</v>
      </c>
      <c r="F300" s="230" t="s">
        <v>686</v>
      </c>
      <c r="G300" s="231" t="s">
        <v>300</v>
      </c>
      <c r="H300" s="232">
        <v>36</v>
      </c>
      <c r="I300" s="233"/>
      <c r="J300" s="234">
        <f>ROUND(I300*H300,2)</f>
        <v>0</v>
      </c>
      <c r="K300" s="235"/>
      <c r="L300" s="41"/>
      <c r="M300" s="236" t="s">
        <v>1</v>
      </c>
      <c r="N300" s="237" t="s">
        <v>38</v>
      </c>
      <c r="O300" s="88"/>
      <c r="P300" s="219">
        <f>O300*H300</f>
        <v>0</v>
      </c>
      <c r="Q300" s="219">
        <v>0.0023999999999999998</v>
      </c>
      <c r="R300" s="219">
        <f>Q300*H300</f>
        <v>0.086399999999999991</v>
      </c>
      <c r="S300" s="219">
        <v>0</v>
      </c>
      <c r="T300" s="22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1" t="s">
        <v>124</v>
      </c>
      <c r="AT300" s="221" t="s">
        <v>325</v>
      </c>
      <c r="AU300" s="221" t="s">
        <v>83</v>
      </c>
      <c r="AY300" s="14" t="s">
        <v>118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4" t="s">
        <v>81</v>
      </c>
      <c r="BK300" s="222">
        <f>ROUND(I300*H300,2)</f>
        <v>0</v>
      </c>
      <c r="BL300" s="14" t="s">
        <v>124</v>
      </c>
      <c r="BM300" s="221" t="s">
        <v>687</v>
      </c>
    </row>
    <row r="301" s="2" customFormat="1">
      <c r="A301" s="35"/>
      <c r="B301" s="36"/>
      <c r="C301" s="37"/>
      <c r="D301" s="223" t="s">
        <v>126</v>
      </c>
      <c r="E301" s="37"/>
      <c r="F301" s="224" t="s">
        <v>686</v>
      </c>
      <c r="G301" s="37"/>
      <c r="H301" s="37"/>
      <c r="I301" s="225"/>
      <c r="J301" s="37"/>
      <c r="K301" s="37"/>
      <c r="L301" s="41"/>
      <c r="M301" s="226"/>
      <c r="N301" s="227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126</v>
      </c>
      <c r="AU301" s="14" t="s">
        <v>83</v>
      </c>
    </row>
    <row r="302" s="2" customFormat="1" ht="24.15" customHeight="1">
      <c r="A302" s="35"/>
      <c r="B302" s="36"/>
      <c r="C302" s="228" t="s">
        <v>688</v>
      </c>
      <c r="D302" s="228" t="s">
        <v>325</v>
      </c>
      <c r="E302" s="229" t="s">
        <v>689</v>
      </c>
      <c r="F302" s="230" t="s">
        <v>690</v>
      </c>
      <c r="G302" s="231" t="s">
        <v>300</v>
      </c>
      <c r="H302" s="232">
        <v>32</v>
      </c>
      <c r="I302" s="233"/>
      <c r="J302" s="234">
        <f>ROUND(I302*H302,2)</f>
        <v>0</v>
      </c>
      <c r="K302" s="235"/>
      <c r="L302" s="41"/>
      <c r="M302" s="236" t="s">
        <v>1</v>
      </c>
      <c r="N302" s="237" t="s">
        <v>38</v>
      </c>
      <c r="O302" s="88"/>
      <c r="P302" s="219">
        <f>O302*H302</f>
        <v>0</v>
      </c>
      <c r="Q302" s="219">
        <v>0.0051700000000000001</v>
      </c>
      <c r="R302" s="219">
        <f>Q302*H302</f>
        <v>0.16544</v>
      </c>
      <c r="S302" s="219">
        <v>0</v>
      </c>
      <c r="T302" s="22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1" t="s">
        <v>124</v>
      </c>
      <c r="AT302" s="221" t="s">
        <v>325</v>
      </c>
      <c r="AU302" s="221" t="s">
        <v>83</v>
      </c>
      <c r="AY302" s="14" t="s">
        <v>118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4" t="s">
        <v>81</v>
      </c>
      <c r="BK302" s="222">
        <f>ROUND(I302*H302,2)</f>
        <v>0</v>
      </c>
      <c r="BL302" s="14" t="s">
        <v>124</v>
      </c>
      <c r="BM302" s="221" t="s">
        <v>691</v>
      </c>
    </row>
    <row r="303" s="2" customFormat="1">
      <c r="A303" s="35"/>
      <c r="B303" s="36"/>
      <c r="C303" s="37"/>
      <c r="D303" s="223" t="s">
        <v>126</v>
      </c>
      <c r="E303" s="37"/>
      <c r="F303" s="224" t="s">
        <v>690</v>
      </c>
      <c r="G303" s="37"/>
      <c r="H303" s="37"/>
      <c r="I303" s="225"/>
      <c r="J303" s="37"/>
      <c r="K303" s="37"/>
      <c r="L303" s="41"/>
      <c r="M303" s="226"/>
      <c r="N303" s="227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126</v>
      </c>
      <c r="AU303" s="14" t="s">
        <v>83</v>
      </c>
    </row>
    <row r="304" s="2" customFormat="1" ht="33" customHeight="1">
      <c r="A304" s="35"/>
      <c r="B304" s="36"/>
      <c r="C304" s="228" t="s">
        <v>692</v>
      </c>
      <c r="D304" s="228" t="s">
        <v>325</v>
      </c>
      <c r="E304" s="229" t="s">
        <v>693</v>
      </c>
      <c r="F304" s="230" t="s">
        <v>694</v>
      </c>
      <c r="G304" s="231" t="s">
        <v>300</v>
      </c>
      <c r="H304" s="232">
        <v>24</v>
      </c>
      <c r="I304" s="233"/>
      <c r="J304" s="234">
        <f>ROUND(I304*H304,2)</f>
        <v>0</v>
      </c>
      <c r="K304" s="235"/>
      <c r="L304" s="41"/>
      <c r="M304" s="236" t="s">
        <v>1</v>
      </c>
      <c r="N304" s="237" t="s">
        <v>38</v>
      </c>
      <c r="O304" s="88"/>
      <c r="P304" s="219">
        <f>O304*H304</f>
        <v>0</v>
      </c>
      <c r="Q304" s="219">
        <v>0.00745</v>
      </c>
      <c r="R304" s="219">
        <f>Q304*H304</f>
        <v>0.17880000000000001</v>
      </c>
      <c r="S304" s="219">
        <v>0</v>
      </c>
      <c r="T304" s="22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1" t="s">
        <v>124</v>
      </c>
      <c r="AT304" s="221" t="s">
        <v>325</v>
      </c>
      <c r="AU304" s="221" t="s">
        <v>83</v>
      </c>
      <c r="AY304" s="14" t="s">
        <v>118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4" t="s">
        <v>81</v>
      </c>
      <c r="BK304" s="222">
        <f>ROUND(I304*H304,2)</f>
        <v>0</v>
      </c>
      <c r="BL304" s="14" t="s">
        <v>124</v>
      </c>
      <c r="BM304" s="221" t="s">
        <v>695</v>
      </c>
    </row>
    <row r="305" s="2" customFormat="1">
      <c r="A305" s="35"/>
      <c r="B305" s="36"/>
      <c r="C305" s="37"/>
      <c r="D305" s="223" t="s">
        <v>126</v>
      </c>
      <c r="E305" s="37"/>
      <c r="F305" s="224" t="s">
        <v>694</v>
      </c>
      <c r="G305" s="37"/>
      <c r="H305" s="37"/>
      <c r="I305" s="225"/>
      <c r="J305" s="37"/>
      <c r="K305" s="37"/>
      <c r="L305" s="41"/>
      <c r="M305" s="226"/>
      <c r="N305" s="227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126</v>
      </c>
      <c r="AU305" s="14" t="s">
        <v>83</v>
      </c>
    </row>
    <row r="306" s="2" customFormat="1" ht="24.15" customHeight="1">
      <c r="A306" s="35"/>
      <c r="B306" s="36"/>
      <c r="C306" s="228" t="s">
        <v>696</v>
      </c>
      <c r="D306" s="228" t="s">
        <v>325</v>
      </c>
      <c r="E306" s="229" t="s">
        <v>697</v>
      </c>
      <c r="F306" s="230" t="s">
        <v>698</v>
      </c>
      <c r="G306" s="231" t="s">
        <v>300</v>
      </c>
      <c r="H306" s="232">
        <v>26</v>
      </c>
      <c r="I306" s="233"/>
      <c r="J306" s="234">
        <f>ROUND(I306*H306,2)</f>
        <v>0</v>
      </c>
      <c r="K306" s="235"/>
      <c r="L306" s="41"/>
      <c r="M306" s="236" t="s">
        <v>1</v>
      </c>
      <c r="N306" s="237" t="s">
        <v>38</v>
      </c>
      <c r="O306" s="88"/>
      <c r="P306" s="219">
        <f>O306*H306</f>
        <v>0</v>
      </c>
      <c r="Q306" s="219">
        <v>0.0066699999999999997</v>
      </c>
      <c r="R306" s="219">
        <f>Q306*H306</f>
        <v>0.17341999999999999</v>
      </c>
      <c r="S306" s="219">
        <v>0</v>
      </c>
      <c r="T306" s="22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1" t="s">
        <v>124</v>
      </c>
      <c r="AT306" s="221" t="s">
        <v>325</v>
      </c>
      <c r="AU306" s="221" t="s">
        <v>83</v>
      </c>
      <c r="AY306" s="14" t="s">
        <v>118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4" t="s">
        <v>81</v>
      </c>
      <c r="BK306" s="222">
        <f>ROUND(I306*H306,2)</f>
        <v>0</v>
      </c>
      <c r="BL306" s="14" t="s">
        <v>124</v>
      </c>
      <c r="BM306" s="221" t="s">
        <v>699</v>
      </c>
    </row>
    <row r="307" s="2" customFormat="1">
      <c r="A307" s="35"/>
      <c r="B307" s="36"/>
      <c r="C307" s="37"/>
      <c r="D307" s="223" t="s">
        <v>126</v>
      </c>
      <c r="E307" s="37"/>
      <c r="F307" s="224" t="s">
        <v>698</v>
      </c>
      <c r="G307" s="37"/>
      <c r="H307" s="37"/>
      <c r="I307" s="225"/>
      <c r="J307" s="37"/>
      <c r="K307" s="37"/>
      <c r="L307" s="41"/>
      <c r="M307" s="226"/>
      <c r="N307" s="227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126</v>
      </c>
      <c r="AU307" s="14" t="s">
        <v>83</v>
      </c>
    </row>
    <row r="308" s="2" customFormat="1" ht="24.15" customHeight="1">
      <c r="A308" s="35"/>
      <c r="B308" s="36"/>
      <c r="C308" s="228" t="s">
        <v>700</v>
      </c>
      <c r="D308" s="228" t="s">
        <v>325</v>
      </c>
      <c r="E308" s="229" t="s">
        <v>701</v>
      </c>
      <c r="F308" s="230" t="s">
        <v>702</v>
      </c>
      <c r="G308" s="231" t="s">
        <v>300</v>
      </c>
      <c r="H308" s="232">
        <v>6</v>
      </c>
      <c r="I308" s="233"/>
      <c r="J308" s="234">
        <f>ROUND(I308*H308,2)</f>
        <v>0</v>
      </c>
      <c r="K308" s="235"/>
      <c r="L308" s="41"/>
      <c r="M308" s="236" t="s">
        <v>1</v>
      </c>
      <c r="N308" s="237" t="s">
        <v>38</v>
      </c>
      <c r="O308" s="88"/>
      <c r="P308" s="219">
        <f>O308*H308</f>
        <v>0</v>
      </c>
      <c r="Q308" s="219">
        <v>0.0090799999999999995</v>
      </c>
      <c r="R308" s="219">
        <f>Q308*H308</f>
        <v>0.054480000000000001</v>
      </c>
      <c r="S308" s="219">
        <v>0</v>
      </c>
      <c r="T308" s="22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1" t="s">
        <v>124</v>
      </c>
      <c r="AT308" s="221" t="s">
        <v>325</v>
      </c>
      <c r="AU308" s="221" t="s">
        <v>83</v>
      </c>
      <c r="AY308" s="14" t="s">
        <v>118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4" t="s">
        <v>81</v>
      </c>
      <c r="BK308" s="222">
        <f>ROUND(I308*H308,2)</f>
        <v>0</v>
      </c>
      <c r="BL308" s="14" t="s">
        <v>124</v>
      </c>
      <c r="BM308" s="221" t="s">
        <v>703</v>
      </c>
    </row>
    <row r="309" s="2" customFormat="1">
      <c r="A309" s="35"/>
      <c r="B309" s="36"/>
      <c r="C309" s="37"/>
      <c r="D309" s="223" t="s">
        <v>126</v>
      </c>
      <c r="E309" s="37"/>
      <c r="F309" s="224" t="s">
        <v>702</v>
      </c>
      <c r="G309" s="37"/>
      <c r="H309" s="37"/>
      <c r="I309" s="225"/>
      <c r="J309" s="37"/>
      <c r="K309" s="37"/>
      <c r="L309" s="41"/>
      <c r="M309" s="226"/>
      <c r="N309" s="227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126</v>
      </c>
      <c r="AU309" s="14" t="s">
        <v>83</v>
      </c>
    </row>
    <row r="310" s="2" customFormat="1" ht="24.15" customHeight="1">
      <c r="A310" s="35"/>
      <c r="B310" s="36"/>
      <c r="C310" s="228" t="s">
        <v>704</v>
      </c>
      <c r="D310" s="228" t="s">
        <v>325</v>
      </c>
      <c r="E310" s="229" t="s">
        <v>705</v>
      </c>
      <c r="F310" s="230" t="s">
        <v>706</v>
      </c>
      <c r="G310" s="231" t="s">
        <v>300</v>
      </c>
      <c r="H310" s="232">
        <v>6</v>
      </c>
      <c r="I310" s="233"/>
      <c r="J310" s="234">
        <f>ROUND(I310*H310,2)</f>
        <v>0</v>
      </c>
      <c r="K310" s="235"/>
      <c r="L310" s="41"/>
      <c r="M310" s="236" t="s">
        <v>1</v>
      </c>
      <c r="N310" s="237" t="s">
        <v>38</v>
      </c>
      <c r="O310" s="88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1" t="s">
        <v>124</v>
      </c>
      <c r="AT310" s="221" t="s">
        <v>325</v>
      </c>
      <c r="AU310" s="221" t="s">
        <v>83</v>
      </c>
      <c r="AY310" s="14" t="s">
        <v>118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4" t="s">
        <v>81</v>
      </c>
      <c r="BK310" s="222">
        <f>ROUND(I310*H310,2)</f>
        <v>0</v>
      </c>
      <c r="BL310" s="14" t="s">
        <v>124</v>
      </c>
      <c r="BM310" s="221" t="s">
        <v>707</v>
      </c>
    </row>
    <row r="311" s="2" customFormat="1">
      <c r="A311" s="35"/>
      <c r="B311" s="36"/>
      <c r="C311" s="37"/>
      <c r="D311" s="223" t="s">
        <v>126</v>
      </c>
      <c r="E311" s="37"/>
      <c r="F311" s="224" t="s">
        <v>706</v>
      </c>
      <c r="G311" s="37"/>
      <c r="H311" s="37"/>
      <c r="I311" s="225"/>
      <c r="J311" s="37"/>
      <c r="K311" s="37"/>
      <c r="L311" s="41"/>
      <c r="M311" s="226"/>
      <c r="N311" s="227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126</v>
      </c>
      <c r="AU311" s="14" t="s">
        <v>83</v>
      </c>
    </row>
    <row r="312" s="2" customFormat="1" ht="24.15" customHeight="1">
      <c r="A312" s="35"/>
      <c r="B312" s="36"/>
      <c r="C312" s="228" t="s">
        <v>708</v>
      </c>
      <c r="D312" s="228" t="s">
        <v>325</v>
      </c>
      <c r="E312" s="229" t="s">
        <v>709</v>
      </c>
      <c r="F312" s="230" t="s">
        <v>710</v>
      </c>
      <c r="G312" s="231" t="s">
        <v>300</v>
      </c>
      <c r="H312" s="232">
        <v>140</v>
      </c>
      <c r="I312" s="233"/>
      <c r="J312" s="234">
        <f>ROUND(I312*H312,2)</f>
        <v>0</v>
      </c>
      <c r="K312" s="235"/>
      <c r="L312" s="41"/>
      <c r="M312" s="236" t="s">
        <v>1</v>
      </c>
      <c r="N312" s="237" t="s">
        <v>38</v>
      </c>
      <c r="O312" s="88"/>
      <c r="P312" s="219">
        <f>O312*H312</f>
        <v>0</v>
      </c>
      <c r="Q312" s="219">
        <v>2.0000000000000002E-05</v>
      </c>
      <c r="R312" s="219">
        <f>Q312*H312</f>
        <v>0.0028000000000000004</v>
      </c>
      <c r="S312" s="219">
        <v>0</v>
      </c>
      <c r="T312" s="22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1" t="s">
        <v>124</v>
      </c>
      <c r="AT312" s="221" t="s">
        <v>325</v>
      </c>
      <c r="AU312" s="221" t="s">
        <v>83</v>
      </c>
      <c r="AY312" s="14" t="s">
        <v>118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4" t="s">
        <v>81</v>
      </c>
      <c r="BK312" s="222">
        <f>ROUND(I312*H312,2)</f>
        <v>0</v>
      </c>
      <c r="BL312" s="14" t="s">
        <v>124</v>
      </c>
      <c r="BM312" s="221" t="s">
        <v>711</v>
      </c>
    </row>
    <row r="313" s="2" customFormat="1">
      <c r="A313" s="35"/>
      <c r="B313" s="36"/>
      <c r="C313" s="37"/>
      <c r="D313" s="223" t="s">
        <v>126</v>
      </c>
      <c r="E313" s="37"/>
      <c r="F313" s="224" t="s">
        <v>710</v>
      </c>
      <c r="G313" s="37"/>
      <c r="H313" s="37"/>
      <c r="I313" s="225"/>
      <c r="J313" s="37"/>
      <c r="K313" s="37"/>
      <c r="L313" s="41"/>
      <c r="M313" s="226"/>
      <c r="N313" s="227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126</v>
      </c>
      <c r="AU313" s="14" t="s">
        <v>83</v>
      </c>
    </row>
    <row r="314" s="2" customFormat="1" ht="24.15" customHeight="1">
      <c r="A314" s="35"/>
      <c r="B314" s="36"/>
      <c r="C314" s="228" t="s">
        <v>712</v>
      </c>
      <c r="D314" s="228" t="s">
        <v>325</v>
      </c>
      <c r="E314" s="229" t="s">
        <v>713</v>
      </c>
      <c r="F314" s="230" t="s">
        <v>714</v>
      </c>
      <c r="G314" s="231" t="s">
        <v>300</v>
      </c>
      <c r="H314" s="232">
        <v>32</v>
      </c>
      <c r="I314" s="233"/>
      <c r="J314" s="234">
        <f>ROUND(I314*H314,2)</f>
        <v>0</v>
      </c>
      <c r="K314" s="235"/>
      <c r="L314" s="41"/>
      <c r="M314" s="236" t="s">
        <v>1</v>
      </c>
      <c r="N314" s="237" t="s">
        <v>38</v>
      </c>
      <c r="O314" s="88"/>
      <c r="P314" s="219">
        <f>O314*H314</f>
        <v>0</v>
      </c>
      <c r="Q314" s="219">
        <v>5.0000000000000002E-05</v>
      </c>
      <c r="R314" s="219">
        <f>Q314*H314</f>
        <v>0.0016000000000000001</v>
      </c>
      <c r="S314" s="219">
        <v>0</v>
      </c>
      <c r="T314" s="22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1" t="s">
        <v>124</v>
      </c>
      <c r="AT314" s="221" t="s">
        <v>325</v>
      </c>
      <c r="AU314" s="221" t="s">
        <v>83</v>
      </c>
      <c r="AY314" s="14" t="s">
        <v>118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4" t="s">
        <v>81</v>
      </c>
      <c r="BK314" s="222">
        <f>ROUND(I314*H314,2)</f>
        <v>0</v>
      </c>
      <c r="BL314" s="14" t="s">
        <v>124</v>
      </c>
      <c r="BM314" s="221" t="s">
        <v>715</v>
      </c>
    </row>
    <row r="315" s="2" customFormat="1">
      <c r="A315" s="35"/>
      <c r="B315" s="36"/>
      <c r="C315" s="37"/>
      <c r="D315" s="223" t="s">
        <v>126</v>
      </c>
      <c r="E315" s="37"/>
      <c r="F315" s="224" t="s">
        <v>714</v>
      </c>
      <c r="G315" s="37"/>
      <c r="H315" s="37"/>
      <c r="I315" s="225"/>
      <c r="J315" s="37"/>
      <c r="K315" s="37"/>
      <c r="L315" s="41"/>
      <c r="M315" s="226"/>
      <c r="N315" s="227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126</v>
      </c>
      <c r="AU315" s="14" t="s">
        <v>83</v>
      </c>
    </row>
    <row r="316" s="2" customFormat="1" ht="24.15" customHeight="1">
      <c r="A316" s="35"/>
      <c r="B316" s="36"/>
      <c r="C316" s="208" t="s">
        <v>716</v>
      </c>
      <c r="D316" s="208" t="s">
        <v>119</v>
      </c>
      <c r="E316" s="209" t="s">
        <v>717</v>
      </c>
      <c r="F316" s="210" t="s">
        <v>718</v>
      </c>
      <c r="G316" s="211" t="s">
        <v>300</v>
      </c>
      <c r="H316" s="212">
        <v>48</v>
      </c>
      <c r="I316" s="213"/>
      <c r="J316" s="214">
        <f>ROUND(I316*H316,2)</f>
        <v>0</v>
      </c>
      <c r="K316" s="215"/>
      <c r="L316" s="216"/>
      <c r="M316" s="217" t="s">
        <v>1</v>
      </c>
      <c r="N316" s="218" t="s">
        <v>38</v>
      </c>
      <c r="O316" s="88"/>
      <c r="P316" s="219">
        <f>O316*H316</f>
        <v>0</v>
      </c>
      <c r="Q316" s="219">
        <v>0.00027</v>
      </c>
      <c r="R316" s="219">
        <f>Q316*H316</f>
        <v>0.012959999999999999</v>
      </c>
      <c r="S316" s="219">
        <v>0</v>
      </c>
      <c r="T316" s="22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1" t="s">
        <v>123</v>
      </c>
      <c r="AT316" s="221" t="s">
        <v>119</v>
      </c>
      <c r="AU316" s="221" t="s">
        <v>83</v>
      </c>
      <c r="AY316" s="14" t="s">
        <v>118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4" t="s">
        <v>81</v>
      </c>
      <c r="BK316" s="222">
        <f>ROUND(I316*H316,2)</f>
        <v>0</v>
      </c>
      <c r="BL316" s="14" t="s">
        <v>124</v>
      </c>
      <c r="BM316" s="221" t="s">
        <v>719</v>
      </c>
    </row>
    <row r="317" s="2" customFormat="1">
      <c r="A317" s="35"/>
      <c r="B317" s="36"/>
      <c r="C317" s="37"/>
      <c r="D317" s="223" t="s">
        <v>126</v>
      </c>
      <c r="E317" s="37"/>
      <c r="F317" s="224" t="s">
        <v>718</v>
      </c>
      <c r="G317" s="37"/>
      <c r="H317" s="37"/>
      <c r="I317" s="225"/>
      <c r="J317" s="37"/>
      <c r="K317" s="37"/>
      <c r="L317" s="41"/>
      <c r="M317" s="226"/>
      <c r="N317" s="227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126</v>
      </c>
      <c r="AU317" s="14" t="s">
        <v>83</v>
      </c>
    </row>
    <row r="318" s="2" customFormat="1" ht="24.15" customHeight="1">
      <c r="A318" s="35"/>
      <c r="B318" s="36"/>
      <c r="C318" s="208" t="s">
        <v>720</v>
      </c>
      <c r="D318" s="208" t="s">
        <v>119</v>
      </c>
      <c r="E318" s="209" t="s">
        <v>721</v>
      </c>
      <c r="F318" s="210" t="s">
        <v>722</v>
      </c>
      <c r="G318" s="211" t="s">
        <v>300</v>
      </c>
      <c r="H318" s="212">
        <v>36</v>
      </c>
      <c r="I318" s="213"/>
      <c r="J318" s="214">
        <f>ROUND(I318*H318,2)</f>
        <v>0</v>
      </c>
      <c r="K318" s="215"/>
      <c r="L318" s="216"/>
      <c r="M318" s="217" t="s">
        <v>1</v>
      </c>
      <c r="N318" s="218" t="s">
        <v>38</v>
      </c>
      <c r="O318" s="88"/>
      <c r="P318" s="219">
        <f>O318*H318</f>
        <v>0</v>
      </c>
      <c r="Q318" s="219">
        <v>0.00029</v>
      </c>
      <c r="R318" s="219">
        <f>Q318*H318</f>
        <v>0.01044</v>
      </c>
      <c r="S318" s="219">
        <v>0</v>
      </c>
      <c r="T318" s="22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1" t="s">
        <v>123</v>
      </c>
      <c r="AT318" s="221" t="s">
        <v>119</v>
      </c>
      <c r="AU318" s="221" t="s">
        <v>83</v>
      </c>
      <c r="AY318" s="14" t="s">
        <v>118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4" t="s">
        <v>81</v>
      </c>
      <c r="BK318" s="222">
        <f>ROUND(I318*H318,2)</f>
        <v>0</v>
      </c>
      <c r="BL318" s="14" t="s">
        <v>124</v>
      </c>
      <c r="BM318" s="221" t="s">
        <v>723</v>
      </c>
    </row>
    <row r="319" s="2" customFormat="1">
      <c r="A319" s="35"/>
      <c r="B319" s="36"/>
      <c r="C319" s="37"/>
      <c r="D319" s="223" t="s">
        <v>126</v>
      </c>
      <c r="E319" s="37"/>
      <c r="F319" s="224" t="s">
        <v>722</v>
      </c>
      <c r="G319" s="37"/>
      <c r="H319" s="37"/>
      <c r="I319" s="225"/>
      <c r="J319" s="37"/>
      <c r="K319" s="37"/>
      <c r="L319" s="41"/>
      <c r="M319" s="226"/>
      <c r="N319" s="227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126</v>
      </c>
      <c r="AU319" s="14" t="s">
        <v>83</v>
      </c>
    </row>
    <row r="320" s="2" customFormat="1" ht="24.15" customHeight="1">
      <c r="A320" s="35"/>
      <c r="B320" s="36"/>
      <c r="C320" s="208" t="s">
        <v>724</v>
      </c>
      <c r="D320" s="208" t="s">
        <v>119</v>
      </c>
      <c r="E320" s="209" t="s">
        <v>725</v>
      </c>
      <c r="F320" s="210" t="s">
        <v>726</v>
      </c>
      <c r="G320" s="211" t="s">
        <v>300</v>
      </c>
      <c r="H320" s="212">
        <v>32</v>
      </c>
      <c r="I320" s="213"/>
      <c r="J320" s="214">
        <f>ROUND(I320*H320,2)</f>
        <v>0</v>
      </c>
      <c r="K320" s="215"/>
      <c r="L320" s="216"/>
      <c r="M320" s="217" t="s">
        <v>1</v>
      </c>
      <c r="N320" s="218" t="s">
        <v>38</v>
      </c>
      <c r="O320" s="88"/>
      <c r="P320" s="219">
        <f>O320*H320</f>
        <v>0</v>
      </c>
      <c r="Q320" s="219">
        <v>0.00077999999999999999</v>
      </c>
      <c r="R320" s="219">
        <f>Q320*H320</f>
        <v>0.02496</v>
      </c>
      <c r="S320" s="219">
        <v>0</v>
      </c>
      <c r="T320" s="22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1" t="s">
        <v>123</v>
      </c>
      <c r="AT320" s="221" t="s">
        <v>119</v>
      </c>
      <c r="AU320" s="221" t="s">
        <v>83</v>
      </c>
      <c r="AY320" s="14" t="s">
        <v>118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4" t="s">
        <v>81</v>
      </c>
      <c r="BK320" s="222">
        <f>ROUND(I320*H320,2)</f>
        <v>0</v>
      </c>
      <c r="BL320" s="14" t="s">
        <v>124</v>
      </c>
      <c r="BM320" s="221" t="s">
        <v>727</v>
      </c>
    </row>
    <row r="321" s="2" customFormat="1">
      <c r="A321" s="35"/>
      <c r="B321" s="36"/>
      <c r="C321" s="37"/>
      <c r="D321" s="223" t="s">
        <v>126</v>
      </c>
      <c r="E321" s="37"/>
      <c r="F321" s="224" t="s">
        <v>726</v>
      </c>
      <c r="G321" s="37"/>
      <c r="H321" s="37"/>
      <c r="I321" s="225"/>
      <c r="J321" s="37"/>
      <c r="K321" s="37"/>
      <c r="L321" s="41"/>
      <c r="M321" s="226"/>
      <c r="N321" s="227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126</v>
      </c>
      <c r="AU321" s="14" t="s">
        <v>83</v>
      </c>
    </row>
    <row r="322" s="2" customFormat="1" ht="24.15" customHeight="1">
      <c r="A322" s="35"/>
      <c r="B322" s="36"/>
      <c r="C322" s="208" t="s">
        <v>728</v>
      </c>
      <c r="D322" s="208" t="s">
        <v>119</v>
      </c>
      <c r="E322" s="209" t="s">
        <v>729</v>
      </c>
      <c r="F322" s="210" t="s">
        <v>730</v>
      </c>
      <c r="G322" s="211" t="s">
        <v>300</v>
      </c>
      <c r="H322" s="212">
        <v>24</v>
      </c>
      <c r="I322" s="213"/>
      <c r="J322" s="214">
        <f>ROUND(I322*H322,2)</f>
        <v>0</v>
      </c>
      <c r="K322" s="215"/>
      <c r="L322" s="216"/>
      <c r="M322" s="217" t="s">
        <v>1</v>
      </c>
      <c r="N322" s="218" t="s">
        <v>38</v>
      </c>
      <c r="O322" s="88"/>
      <c r="P322" s="219">
        <f>O322*H322</f>
        <v>0</v>
      </c>
      <c r="Q322" s="219">
        <v>0.0012099999999999999</v>
      </c>
      <c r="R322" s="219">
        <f>Q322*H322</f>
        <v>0.029039999999999996</v>
      </c>
      <c r="S322" s="219">
        <v>0</v>
      </c>
      <c r="T322" s="22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1" t="s">
        <v>123</v>
      </c>
      <c r="AT322" s="221" t="s">
        <v>119</v>
      </c>
      <c r="AU322" s="221" t="s">
        <v>83</v>
      </c>
      <c r="AY322" s="14" t="s">
        <v>118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4" t="s">
        <v>81</v>
      </c>
      <c r="BK322" s="222">
        <f>ROUND(I322*H322,2)</f>
        <v>0</v>
      </c>
      <c r="BL322" s="14" t="s">
        <v>124</v>
      </c>
      <c r="BM322" s="221" t="s">
        <v>731</v>
      </c>
    </row>
    <row r="323" s="2" customFormat="1">
      <c r="A323" s="35"/>
      <c r="B323" s="36"/>
      <c r="C323" s="37"/>
      <c r="D323" s="223" t="s">
        <v>126</v>
      </c>
      <c r="E323" s="37"/>
      <c r="F323" s="224" t="s">
        <v>730</v>
      </c>
      <c r="G323" s="37"/>
      <c r="H323" s="37"/>
      <c r="I323" s="225"/>
      <c r="J323" s="37"/>
      <c r="K323" s="37"/>
      <c r="L323" s="41"/>
      <c r="M323" s="226"/>
      <c r="N323" s="227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126</v>
      </c>
      <c r="AU323" s="14" t="s">
        <v>83</v>
      </c>
    </row>
    <row r="324" s="2" customFormat="1" ht="24.15" customHeight="1">
      <c r="A324" s="35"/>
      <c r="B324" s="36"/>
      <c r="C324" s="208" t="s">
        <v>732</v>
      </c>
      <c r="D324" s="208" t="s">
        <v>119</v>
      </c>
      <c r="E324" s="209" t="s">
        <v>733</v>
      </c>
      <c r="F324" s="210" t="s">
        <v>734</v>
      </c>
      <c r="G324" s="211" t="s">
        <v>300</v>
      </c>
      <c r="H324" s="212">
        <v>26</v>
      </c>
      <c r="I324" s="213"/>
      <c r="J324" s="214">
        <f>ROUND(I324*H324,2)</f>
        <v>0</v>
      </c>
      <c r="K324" s="215"/>
      <c r="L324" s="216"/>
      <c r="M324" s="217" t="s">
        <v>1</v>
      </c>
      <c r="N324" s="218" t="s">
        <v>38</v>
      </c>
      <c r="O324" s="88"/>
      <c r="P324" s="219">
        <f>O324*H324</f>
        <v>0</v>
      </c>
      <c r="Q324" s="219">
        <v>0.00139</v>
      </c>
      <c r="R324" s="219">
        <f>Q324*H324</f>
        <v>0.036139999999999999</v>
      </c>
      <c r="S324" s="219">
        <v>0</v>
      </c>
      <c r="T324" s="22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1" t="s">
        <v>123</v>
      </c>
      <c r="AT324" s="221" t="s">
        <v>119</v>
      </c>
      <c r="AU324" s="221" t="s">
        <v>83</v>
      </c>
      <c r="AY324" s="14" t="s">
        <v>118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4" t="s">
        <v>81</v>
      </c>
      <c r="BK324" s="222">
        <f>ROUND(I324*H324,2)</f>
        <v>0</v>
      </c>
      <c r="BL324" s="14" t="s">
        <v>124</v>
      </c>
      <c r="BM324" s="221" t="s">
        <v>735</v>
      </c>
    </row>
    <row r="325" s="2" customFormat="1">
      <c r="A325" s="35"/>
      <c r="B325" s="36"/>
      <c r="C325" s="37"/>
      <c r="D325" s="223" t="s">
        <v>126</v>
      </c>
      <c r="E325" s="37"/>
      <c r="F325" s="224" t="s">
        <v>734</v>
      </c>
      <c r="G325" s="37"/>
      <c r="H325" s="37"/>
      <c r="I325" s="225"/>
      <c r="J325" s="37"/>
      <c r="K325" s="37"/>
      <c r="L325" s="41"/>
      <c r="M325" s="226"/>
      <c r="N325" s="227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126</v>
      </c>
      <c r="AU325" s="14" t="s">
        <v>83</v>
      </c>
    </row>
    <row r="326" s="2" customFormat="1" ht="24.15" customHeight="1">
      <c r="A326" s="35"/>
      <c r="B326" s="36"/>
      <c r="C326" s="208" t="s">
        <v>736</v>
      </c>
      <c r="D326" s="208" t="s">
        <v>119</v>
      </c>
      <c r="E326" s="209" t="s">
        <v>737</v>
      </c>
      <c r="F326" s="210" t="s">
        <v>738</v>
      </c>
      <c r="G326" s="211" t="s">
        <v>300</v>
      </c>
      <c r="H326" s="212">
        <v>6</v>
      </c>
      <c r="I326" s="213"/>
      <c r="J326" s="214">
        <f>ROUND(I326*H326,2)</f>
        <v>0</v>
      </c>
      <c r="K326" s="215"/>
      <c r="L326" s="216"/>
      <c r="M326" s="217" t="s">
        <v>1</v>
      </c>
      <c r="N326" s="218" t="s">
        <v>38</v>
      </c>
      <c r="O326" s="88"/>
      <c r="P326" s="219">
        <f>O326*H326</f>
        <v>0</v>
      </c>
      <c r="Q326" s="219">
        <v>0.0015100000000000001</v>
      </c>
      <c r="R326" s="219">
        <f>Q326*H326</f>
        <v>0.0090600000000000003</v>
      </c>
      <c r="S326" s="219">
        <v>0</v>
      </c>
      <c r="T326" s="22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1" t="s">
        <v>123</v>
      </c>
      <c r="AT326" s="221" t="s">
        <v>119</v>
      </c>
      <c r="AU326" s="221" t="s">
        <v>83</v>
      </c>
      <c r="AY326" s="14" t="s">
        <v>118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4" t="s">
        <v>81</v>
      </c>
      <c r="BK326" s="222">
        <f>ROUND(I326*H326,2)</f>
        <v>0</v>
      </c>
      <c r="BL326" s="14" t="s">
        <v>124</v>
      </c>
      <c r="BM326" s="221" t="s">
        <v>739</v>
      </c>
    </row>
    <row r="327" s="2" customFormat="1">
      <c r="A327" s="35"/>
      <c r="B327" s="36"/>
      <c r="C327" s="37"/>
      <c r="D327" s="223" t="s">
        <v>126</v>
      </c>
      <c r="E327" s="37"/>
      <c r="F327" s="224" t="s">
        <v>738</v>
      </c>
      <c r="G327" s="37"/>
      <c r="H327" s="37"/>
      <c r="I327" s="225"/>
      <c r="J327" s="37"/>
      <c r="K327" s="37"/>
      <c r="L327" s="41"/>
      <c r="M327" s="226"/>
      <c r="N327" s="227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126</v>
      </c>
      <c r="AU327" s="14" t="s">
        <v>83</v>
      </c>
    </row>
    <row r="328" s="2" customFormat="1" ht="33" customHeight="1">
      <c r="A328" s="35"/>
      <c r="B328" s="36"/>
      <c r="C328" s="228" t="s">
        <v>740</v>
      </c>
      <c r="D328" s="228" t="s">
        <v>325</v>
      </c>
      <c r="E328" s="229" t="s">
        <v>741</v>
      </c>
      <c r="F328" s="230" t="s">
        <v>742</v>
      </c>
      <c r="G328" s="231" t="s">
        <v>300</v>
      </c>
      <c r="H328" s="232">
        <v>140</v>
      </c>
      <c r="I328" s="233"/>
      <c r="J328" s="234">
        <f>ROUND(I328*H328,2)</f>
        <v>0</v>
      </c>
      <c r="K328" s="235"/>
      <c r="L328" s="41"/>
      <c r="M328" s="236" t="s">
        <v>1</v>
      </c>
      <c r="N328" s="237" t="s">
        <v>38</v>
      </c>
      <c r="O328" s="88"/>
      <c r="P328" s="219">
        <f>O328*H328</f>
        <v>0</v>
      </c>
      <c r="Q328" s="219">
        <v>0.00019000000000000001</v>
      </c>
      <c r="R328" s="219">
        <f>Q328*H328</f>
        <v>0.026600000000000002</v>
      </c>
      <c r="S328" s="219">
        <v>0</v>
      </c>
      <c r="T328" s="22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1" t="s">
        <v>124</v>
      </c>
      <c r="AT328" s="221" t="s">
        <v>325</v>
      </c>
      <c r="AU328" s="221" t="s">
        <v>83</v>
      </c>
      <c r="AY328" s="14" t="s">
        <v>118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4" t="s">
        <v>81</v>
      </c>
      <c r="BK328" s="222">
        <f>ROUND(I328*H328,2)</f>
        <v>0</v>
      </c>
      <c r="BL328" s="14" t="s">
        <v>124</v>
      </c>
      <c r="BM328" s="221" t="s">
        <v>743</v>
      </c>
    </row>
    <row r="329" s="2" customFormat="1">
      <c r="A329" s="35"/>
      <c r="B329" s="36"/>
      <c r="C329" s="37"/>
      <c r="D329" s="223" t="s">
        <v>126</v>
      </c>
      <c r="E329" s="37"/>
      <c r="F329" s="224" t="s">
        <v>742</v>
      </c>
      <c r="G329" s="37"/>
      <c r="H329" s="37"/>
      <c r="I329" s="225"/>
      <c r="J329" s="37"/>
      <c r="K329" s="37"/>
      <c r="L329" s="41"/>
      <c r="M329" s="226"/>
      <c r="N329" s="227"/>
      <c r="O329" s="88"/>
      <c r="P329" s="88"/>
      <c r="Q329" s="88"/>
      <c r="R329" s="88"/>
      <c r="S329" s="88"/>
      <c r="T329" s="89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126</v>
      </c>
      <c r="AU329" s="14" t="s">
        <v>83</v>
      </c>
    </row>
    <row r="330" s="2" customFormat="1" ht="33" customHeight="1">
      <c r="A330" s="35"/>
      <c r="B330" s="36"/>
      <c r="C330" s="228" t="s">
        <v>744</v>
      </c>
      <c r="D330" s="228" t="s">
        <v>325</v>
      </c>
      <c r="E330" s="229" t="s">
        <v>745</v>
      </c>
      <c r="F330" s="230" t="s">
        <v>746</v>
      </c>
      <c r="G330" s="231" t="s">
        <v>300</v>
      </c>
      <c r="H330" s="232">
        <v>32</v>
      </c>
      <c r="I330" s="233"/>
      <c r="J330" s="234">
        <f>ROUND(I330*H330,2)</f>
        <v>0</v>
      </c>
      <c r="K330" s="235"/>
      <c r="L330" s="41"/>
      <c r="M330" s="236" t="s">
        <v>1</v>
      </c>
      <c r="N330" s="237" t="s">
        <v>38</v>
      </c>
      <c r="O330" s="88"/>
      <c r="P330" s="219">
        <f>O330*H330</f>
        <v>0</v>
      </c>
      <c r="Q330" s="219">
        <v>0.00027</v>
      </c>
      <c r="R330" s="219">
        <f>Q330*H330</f>
        <v>0.0086400000000000001</v>
      </c>
      <c r="S330" s="219">
        <v>0</v>
      </c>
      <c r="T330" s="22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1" t="s">
        <v>124</v>
      </c>
      <c r="AT330" s="221" t="s">
        <v>325</v>
      </c>
      <c r="AU330" s="221" t="s">
        <v>83</v>
      </c>
      <c r="AY330" s="14" t="s">
        <v>118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4" t="s">
        <v>81</v>
      </c>
      <c r="BK330" s="222">
        <f>ROUND(I330*H330,2)</f>
        <v>0</v>
      </c>
      <c r="BL330" s="14" t="s">
        <v>124</v>
      </c>
      <c r="BM330" s="221" t="s">
        <v>747</v>
      </c>
    </row>
    <row r="331" s="2" customFormat="1">
      <c r="A331" s="35"/>
      <c r="B331" s="36"/>
      <c r="C331" s="37"/>
      <c r="D331" s="223" t="s">
        <v>126</v>
      </c>
      <c r="E331" s="37"/>
      <c r="F331" s="224" t="s">
        <v>746</v>
      </c>
      <c r="G331" s="37"/>
      <c r="H331" s="37"/>
      <c r="I331" s="225"/>
      <c r="J331" s="37"/>
      <c r="K331" s="37"/>
      <c r="L331" s="41"/>
      <c r="M331" s="226"/>
      <c r="N331" s="227"/>
      <c r="O331" s="88"/>
      <c r="P331" s="88"/>
      <c r="Q331" s="88"/>
      <c r="R331" s="88"/>
      <c r="S331" s="88"/>
      <c r="T331" s="89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126</v>
      </c>
      <c r="AU331" s="14" t="s">
        <v>83</v>
      </c>
    </row>
    <row r="332" s="2" customFormat="1" ht="37.8" customHeight="1">
      <c r="A332" s="35"/>
      <c r="B332" s="36"/>
      <c r="C332" s="228" t="s">
        <v>748</v>
      </c>
      <c r="D332" s="228" t="s">
        <v>325</v>
      </c>
      <c r="E332" s="229" t="s">
        <v>749</v>
      </c>
      <c r="F332" s="230" t="s">
        <v>750</v>
      </c>
      <c r="G332" s="231" t="s">
        <v>300</v>
      </c>
      <c r="H332" s="232">
        <v>10</v>
      </c>
      <c r="I332" s="233"/>
      <c r="J332" s="234">
        <f>ROUND(I332*H332,2)</f>
        <v>0</v>
      </c>
      <c r="K332" s="235"/>
      <c r="L332" s="41"/>
      <c r="M332" s="236" t="s">
        <v>1</v>
      </c>
      <c r="N332" s="237" t="s">
        <v>38</v>
      </c>
      <c r="O332" s="88"/>
      <c r="P332" s="219">
        <f>O332*H332</f>
        <v>0</v>
      </c>
      <c r="Q332" s="219">
        <v>0.00012</v>
      </c>
      <c r="R332" s="219">
        <f>Q332*H332</f>
        <v>0.0012000000000000001</v>
      </c>
      <c r="S332" s="219">
        <v>0</v>
      </c>
      <c r="T332" s="22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1" t="s">
        <v>124</v>
      </c>
      <c r="AT332" s="221" t="s">
        <v>325</v>
      </c>
      <c r="AU332" s="221" t="s">
        <v>83</v>
      </c>
      <c r="AY332" s="14" t="s">
        <v>118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4" t="s">
        <v>81</v>
      </c>
      <c r="BK332" s="222">
        <f>ROUND(I332*H332,2)</f>
        <v>0</v>
      </c>
      <c r="BL332" s="14" t="s">
        <v>124</v>
      </c>
      <c r="BM332" s="221" t="s">
        <v>751</v>
      </c>
    </row>
    <row r="333" s="2" customFormat="1">
      <c r="A333" s="35"/>
      <c r="B333" s="36"/>
      <c r="C333" s="37"/>
      <c r="D333" s="223" t="s">
        <v>126</v>
      </c>
      <c r="E333" s="37"/>
      <c r="F333" s="224" t="s">
        <v>750</v>
      </c>
      <c r="G333" s="37"/>
      <c r="H333" s="37"/>
      <c r="I333" s="225"/>
      <c r="J333" s="37"/>
      <c r="K333" s="37"/>
      <c r="L333" s="41"/>
      <c r="M333" s="226"/>
      <c r="N333" s="227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126</v>
      </c>
      <c r="AU333" s="14" t="s">
        <v>83</v>
      </c>
    </row>
    <row r="334" s="2" customFormat="1" ht="37.8" customHeight="1">
      <c r="A334" s="35"/>
      <c r="B334" s="36"/>
      <c r="C334" s="228" t="s">
        <v>752</v>
      </c>
      <c r="D334" s="228" t="s">
        <v>325</v>
      </c>
      <c r="E334" s="229" t="s">
        <v>753</v>
      </c>
      <c r="F334" s="230" t="s">
        <v>754</v>
      </c>
      <c r="G334" s="231" t="s">
        <v>300</v>
      </c>
      <c r="H334" s="232">
        <v>20</v>
      </c>
      <c r="I334" s="233"/>
      <c r="J334" s="234">
        <f>ROUND(I334*H334,2)</f>
        <v>0</v>
      </c>
      <c r="K334" s="235"/>
      <c r="L334" s="41"/>
      <c r="M334" s="236" t="s">
        <v>1</v>
      </c>
      <c r="N334" s="237" t="s">
        <v>38</v>
      </c>
      <c r="O334" s="88"/>
      <c r="P334" s="219">
        <f>O334*H334</f>
        <v>0</v>
      </c>
      <c r="Q334" s="219">
        <v>0.00016000000000000001</v>
      </c>
      <c r="R334" s="219">
        <f>Q334*H334</f>
        <v>0.0032000000000000002</v>
      </c>
      <c r="S334" s="219">
        <v>0</v>
      </c>
      <c r="T334" s="22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1" t="s">
        <v>124</v>
      </c>
      <c r="AT334" s="221" t="s">
        <v>325</v>
      </c>
      <c r="AU334" s="221" t="s">
        <v>83</v>
      </c>
      <c r="AY334" s="14" t="s">
        <v>118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4" t="s">
        <v>81</v>
      </c>
      <c r="BK334" s="222">
        <f>ROUND(I334*H334,2)</f>
        <v>0</v>
      </c>
      <c r="BL334" s="14" t="s">
        <v>124</v>
      </c>
      <c r="BM334" s="221" t="s">
        <v>755</v>
      </c>
    </row>
    <row r="335" s="2" customFormat="1">
      <c r="A335" s="35"/>
      <c r="B335" s="36"/>
      <c r="C335" s="37"/>
      <c r="D335" s="223" t="s">
        <v>126</v>
      </c>
      <c r="E335" s="37"/>
      <c r="F335" s="224" t="s">
        <v>754</v>
      </c>
      <c r="G335" s="37"/>
      <c r="H335" s="37"/>
      <c r="I335" s="225"/>
      <c r="J335" s="37"/>
      <c r="K335" s="37"/>
      <c r="L335" s="41"/>
      <c r="M335" s="226"/>
      <c r="N335" s="227"/>
      <c r="O335" s="88"/>
      <c r="P335" s="88"/>
      <c r="Q335" s="88"/>
      <c r="R335" s="88"/>
      <c r="S335" s="88"/>
      <c r="T335" s="8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126</v>
      </c>
      <c r="AU335" s="14" t="s">
        <v>83</v>
      </c>
    </row>
    <row r="336" s="2" customFormat="1" ht="24.15" customHeight="1">
      <c r="A336" s="35"/>
      <c r="B336" s="36"/>
      <c r="C336" s="228" t="s">
        <v>756</v>
      </c>
      <c r="D336" s="228" t="s">
        <v>325</v>
      </c>
      <c r="E336" s="229" t="s">
        <v>757</v>
      </c>
      <c r="F336" s="230" t="s">
        <v>758</v>
      </c>
      <c r="G336" s="231" t="s">
        <v>300</v>
      </c>
      <c r="H336" s="232">
        <v>10</v>
      </c>
      <c r="I336" s="233"/>
      <c r="J336" s="234">
        <f>ROUND(I336*H336,2)</f>
        <v>0</v>
      </c>
      <c r="K336" s="235"/>
      <c r="L336" s="41"/>
      <c r="M336" s="236" t="s">
        <v>1</v>
      </c>
      <c r="N336" s="237" t="s">
        <v>38</v>
      </c>
      <c r="O336" s="88"/>
      <c r="P336" s="219">
        <f>O336*H336</f>
        <v>0</v>
      </c>
      <c r="Q336" s="219">
        <v>0.00097999999999999997</v>
      </c>
      <c r="R336" s="219">
        <f>Q336*H336</f>
        <v>0.0097999999999999997</v>
      </c>
      <c r="S336" s="219">
        <v>0</v>
      </c>
      <c r="T336" s="22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1" t="s">
        <v>124</v>
      </c>
      <c r="AT336" s="221" t="s">
        <v>325</v>
      </c>
      <c r="AU336" s="221" t="s">
        <v>83</v>
      </c>
      <c r="AY336" s="14" t="s">
        <v>118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4" t="s">
        <v>81</v>
      </c>
      <c r="BK336" s="222">
        <f>ROUND(I336*H336,2)</f>
        <v>0</v>
      </c>
      <c r="BL336" s="14" t="s">
        <v>124</v>
      </c>
      <c r="BM336" s="221" t="s">
        <v>759</v>
      </c>
    </row>
    <row r="337" s="2" customFormat="1">
      <c r="A337" s="35"/>
      <c r="B337" s="36"/>
      <c r="C337" s="37"/>
      <c r="D337" s="223" t="s">
        <v>126</v>
      </c>
      <c r="E337" s="37"/>
      <c r="F337" s="224" t="s">
        <v>758</v>
      </c>
      <c r="G337" s="37"/>
      <c r="H337" s="37"/>
      <c r="I337" s="225"/>
      <c r="J337" s="37"/>
      <c r="K337" s="37"/>
      <c r="L337" s="41"/>
      <c r="M337" s="226"/>
      <c r="N337" s="227"/>
      <c r="O337" s="88"/>
      <c r="P337" s="88"/>
      <c r="Q337" s="88"/>
      <c r="R337" s="88"/>
      <c r="S337" s="88"/>
      <c r="T337" s="89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126</v>
      </c>
      <c r="AU337" s="14" t="s">
        <v>83</v>
      </c>
    </row>
    <row r="338" s="2" customFormat="1" ht="24.15" customHeight="1">
      <c r="A338" s="35"/>
      <c r="B338" s="36"/>
      <c r="C338" s="228" t="s">
        <v>760</v>
      </c>
      <c r="D338" s="228" t="s">
        <v>325</v>
      </c>
      <c r="E338" s="229" t="s">
        <v>761</v>
      </c>
      <c r="F338" s="230" t="s">
        <v>762</v>
      </c>
      <c r="G338" s="231" t="s">
        <v>300</v>
      </c>
      <c r="H338" s="232">
        <v>20</v>
      </c>
      <c r="I338" s="233"/>
      <c r="J338" s="234">
        <f>ROUND(I338*H338,2)</f>
        <v>0</v>
      </c>
      <c r="K338" s="235"/>
      <c r="L338" s="41"/>
      <c r="M338" s="236" t="s">
        <v>1</v>
      </c>
      <c r="N338" s="237" t="s">
        <v>38</v>
      </c>
      <c r="O338" s="88"/>
      <c r="P338" s="219">
        <f>O338*H338</f>
        <v>0</v>
      </c>
      <c r="Q338" s="219">
        <v>0.0012600000000000001</v>
      </c>
      <c r="R338" s="219">
        <f>Q338*H338</f>
        <v>0.0252</v>
      </c>
      <c r="S338" s="219">
        <v>0</v>
      </c>
      <c r="T338" s="22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1" t="s">
        <v>124</v>
      </c>
      <c r="AT338" s="221" t="s">
        <v>325</v>
      </c>
      <c r="AU338" s="221" t="s">
        <v>83</v>
      </c>
      <c r="AY338" s="14" t="s">
        <v>118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4" t="s">
        <v>81</v>
      </c>
      <c r="BK338" s="222">
        <f>ROUND(I338*H338,2)</f>
        <v>0</v>
      </c>
      <c r="BL338" s="14" t="s">
        <v>124</v>
      </c>
      <c r="BM338" s="221" t="s">
        <v>763</v>
      </c>
    </row>
    <row r="339" s="2" customFormat="1">
      <c r="A339" s="35"/>
      <c r="B339" s="36"/>
      <c r="C339" s="37"/>
      <c r="D339" s="223" t="s">
        <v>126</v>
      </c>
      <c r="E339" s="37"/>
      <c r="F339" s="224" t="s">
        <v>762</v>
      </c>
      <c r="G339" s="37"/>
      <c r="H339" s="37"/>
      <c r="I339" s="225"/>
      <c r="J339" s="37"/>
      <c r="K339" s="37"/>
      <c r="L339" s="41"/>
      <c r="M339" s="226"/>
      <c r="N339" s="227"/>
      <c r="O339" s="88"/>
      <c r="P339" s="88"/>
      <c r="Q339" s="88"/>
      <c r="R339" s="88"/>
      <c r="S339" s="88"/>
      <c r="T339" s="89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126</v>
      </c>
      <c r="AU339" s="14" t="s">
        <v>83</v>
      </c>
    </row>
    <row r="340" s="2" customFormat="1" ht="16.5" customHeight="1">
      <c r="A340" s="35"/>
      <c r="B340" s="36"/>
      <c r="C340" s="228" t="s">
        <v>764</v>
      </c>
      <c r="D340" s="228" t="s">
        <v>325</v>
      </c>
      <c r="E340" s="229" t="s">
        <v>765</v>
      </c>
      <c r="F340" s="230" t="s">
        <v>766</v>
      </c>
      <c r="G340" s="231" t="s">
        <v>300</v>
      </c>
      <c r="H340" s="232">
        <v>10</v>
      </c>
      <c r="I340" s="233"/>
      <c r="J340" s="234">
        <f>ROUND(I340*H340,2)</f>
        <v>0</v>
      </c>
      <c r="K340" s="235"/>
      <c r="L340" s="41"/>
      <c r="M340" s="236" t="s">
        <v>1</v>
      </c>
      <c r="N340" s="237" t="s">
        <v>38</v>
      </c>
      <c r="O340" s="88"/>
      <c r="P340" s="219">
        <f>O340*H340</f>
        <v>0</v>
      </c>
      <c r="Q340" s="219">
        <v>0.0024199999999999998</v>
      </c>
      <c r="R340" s="219">
        <f>Q340*H340</f>
        <v>0.024199999999999999</v>
      </c>
      <c r="S340" s="219">
        <v>0</v>
      </c>
      <c r="T340" s="22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1" t="s">
        <v>124</v>
      </c>
      <c r="AT340" s="221" t="s">
        <v>325</v>
      </c>
      <c r="AU340" s="221" t="s">
        <v>83</v>
      </c>
      <c r="AY340" s="14" t="s">
        <v>118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4" t="s">
        <v>81</v>
      </c>
      <c r="BK340" s="222">
        <f>ROUND(I340*H340,2)</f>
        <v>0</v>
      </c>
      <c r="BL340" s="14" t="s">
        <v>124</v>
      </c>
      <c r="BM340" s="221" t="s">
        <v>767</v>
      </c>
    </row>
    <row r="341" s="2" customFormat="1">
      <c r="A341" s="35"/>
      <c r="B341" s="36"/>
      <c r="C341" s="37"/>
      <c r="D341" s="223" t="s">
        <v>126</v>
      </c>
      <c r="E341" s="37"/>
      <c r="F341" s="224" t="s">
        <v>766</v>
      </c>
      <c r="G341" s="37"/>
      <c r="H341" s="37"/>
      <c r="I341" s="225"/>
      <c r="J341" s="37"/>
      <c r="K341" s="37"/>
      <c r="L341" s="41"/>
      <c r="M341" s="226"/>
      <c r="N341" s="227"/>
      <c r="O341" s="88"/>
      <c r="P341" s="88"/>
      <c r="Q341" s="88"/>
      <c r="R341" s="88"/>
      <c r="S341" s="88"/>
      <c r="T341" s="89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126</v>
      </c>
      <c r="AU341" s="14" t="s">
        <v>83</v>
      </c>
    </row>
    <row r="342" s="2" customFormat="1" ht="16.5" customHeight="1">
      <c r="A342" s="35"/>
      <c r="B342" s="36"/>
      <c r="C342" s="228" t="s">
        <v>768</v>
      </c>
      <c r="D342" s="228" t="s">
        <v>325</v>
      </c>
      <c r="E342" s="229" t="s">
        <v>769</v>
      </c>
      <c r="F342" s="230" t="s">
        <v>770</v>
      </c>
      <c r="G342" s="231" t="s">
        <v>300</v>
      </c>
      <c r="H342" s="232">
        <v>20</v>
      </c>
      <c r="I342" s="233"/>
      <c r="J342" s="234">
        <f>ROUND(I342*H342,2)</f>
        <v>0</v>
      </c>
      <c r="K342" s="235"/>
      <c r="L342" s="41"/>
      <c r="M342" s="236" t="s">
        <v>1</v>
      </c>
      <c r="N342" s="237" t="s">
        <v>38</v>
      </c>
      <c r="O342" s="88"/>
      <c r="P342" s="219">
        <f>O342*H342</f>
        <v>0</v>
      </c>
      <c r="Q342" s="219">
        <v>0.0026800000000000001</v>
      </c>
      <c r="R342" s="219">
        <f>Q342*H342</f>
        <v>0.053600000000000002</v>
      </c>
      <c r="S342" s="219">
        <v>0</v>
      </c>
      <c r="T342" s="22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1" t="s">
        <v>124</v>
      </c>
      <c r="AT342" s="221" t="s">
        <v>325</v>
      </c>
      <c r="AU342" s="221" t="s">
        <v>83</v>
      </c>
      <c r="AY342" s="14" t="s">
        <v>118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4" t="s">
        <v>81</v>
      </c>
      <c r="BK342" s="222">
        <f>ROUND(I342*H342,2)</f>
        <v>0</v>
      </c>
      <c r="BL342" s="14" t="s">
        <v>124</v>
      </c>
      <c r="BM342" s="221" t="s">
        <v>771</v>
      </c>
    </row>
    <row r="343" s="2" customFormat="1">
      <c r="A343" s="35"/>
      <c r="B343" s="36"/>
      <c r="C343" s="37"/>
      <c r="D343" s="223" t="s">
        <v>126</v>
      </c>
      <c r="E343" s="37"/>
      <c r="F343" s="224" t="s">
        <v>770</v>
      </c>
      <c r="G343" s="37"/>
      <c r="H343" s="37"/>
      <c r="I343" s="225"/>
      <c r="J343" s="37"/>
      <c r="K343" s="37"/>
      <c r="L343" s="41"/>
      <c r="M343" s="226"/>
      <c r="N343" s="227"/>
      <c r="O343" s="88"/>
      <c r="P343" s="88"/>
      <c r="Q343" s="88"/>
      <c r="R343" s="88"/>
      <c r="S343" s="88"/>
      <c r="T343" s="89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126</v>
      </c>
      <c r="AU343" s="14" t="s">
        <v>83</v>
      </c>
    </row>
    <row r="344" s="11" customFormat="1" ht="25.92" customHeight="1">
      <c r="A344" s="11"/>
      <c r="B344" s="194"/>
      <c r="C344" s="195"/>
      <c r="D344" s="196" t="s">
        <v>72</v>
      </c>
      <c r="E344" s="197" t="s">
        <v>772</v>
      </c>
      <c r="F344" s="197" t="s">
        <v>355</v>
      </c>
      <c r="G344" s="195"/>
      <c r="H344" s="195"/>
      <c r="I344" s="198"/>
      <c r="J344" s="199">
        <f>BK344</f>
        <v>0</v>
      </c>
      <c r="K344" s="195"/>
      <c r="L344" s="200"/>
      <c r="M344" s="201"/>
      <c r="N344" s="202"/>
      <c r="O344" s="202"/>
      <c r="P344" s="203">
        <f>SUM(P345:P354)</f>
        <v>0</v>
      </c>
      <c r="Q344" s="202"/>
      <c r="R344" s="203">
        <f>SUM(R345:R354)</f>
        <v>0.28977000000000003</v>
      </c>
      <c r="S344" s="202"/>
      <c r="T344" s="204">
        <f>SUM(T345:T354)</f>
        <v>0</v>
      </c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R344" s="205" t="s">
        <v>124</v>
      </c>
      <c r="AT344" s="206" t="s">
        <v>72</v>
      </c>
      <c r="AU344" s="206" t="s">
        <v>73</v>
      </c>
      <c r="AY344" s="205" t="s">
        <v>118</v>
      </c>
      <c r="BK344" s="207">
        <f>SUM(BK345:BK354)</f>
        <v>0</v>
      </c>
    </row>
    <row r="345" s="2" customFormat="1" ht="16.5" customHeight="1">
      <c r="A345" s="35"/>
      <c r="B345" s="36"/>
      <c r="C345" s="228" t="s">
        <v>773</v>
      </c>
      <c r="D345" s="228" t="s">
        <v>325</v>
      </c>
      <c r="E345" s="229" t="s">
        <v>774</v>
      </c>
      <c r="F345" s="230" t="s">
        <v>362</v>
      </c>
      <c r="G345" s="231" t="s">
        <v>396</v>
      </c>
      <c r="H345" s="232">
        <v>1</v>
      </c>
      <c r="I345" s="233"/>
      <c r="J345" s="234">
        <f>ROUND(I345*H345,2)</f>
        <v>0</v>
      </c>
      <c r="K345" s="235"/>
      <c r="L345" s="41"/>
      <c r="M345" s="236" t="s">
        <v>1</v>
      </c>
      <c r="N345" s="237" t="s">
        <v>38</v>
      </c>
      <c r="O345" s="88"/>
      <c r="P345" s="219">
        <f>O345*H345</f>
        <v>0</v>
      </c>
      <c r="Q345" s="219">
        <v>0.28977000000000003</v>
      </c>
      <c r="R345" s="219">
        <f>Q345*H345</f>
        <v>0.28977000000000003</v>
      </c>
      <c r="S345" s="219">
        <v>0</v>
      </c>
      <c r="T345" s="22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1" t="s">
        <v>775</v>
      </c>
      <c r="AT345" s="221" t="s">
        <v>325</v>
      </c>
      <c r="AU345" s="221" t="s">
        <v>81</v>
      </c>
      <c r="AY345" s="14" t="s">
        <v>118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4" t="s">
        <v>81</v>
      </c>
      <c r="BK345" s="222">
        <f>ROUND(I345*H345,2)</f>
        <v>0</v>
      </c>
      <c r="BL345" s="14" t="s">
        <v>775</v>
      </c>
      <c r="BM345" s="221" t="s">
        <v>776</v>
      </c>
    </row>
    <row r="346" s="2" customFormat="1">
      <c r="A346" s="35"/>
      <c r="B346" s="36"/>
      <c r="C346" s="37"/>
      <c r="D346" s="223" t="s">
        <v>126</v>
      </c>
      <c r="E346" s="37"/>
      <c r="F346" s="224" t="s">
        <v>362</v>
      </c>
      <c r="G346" s="37"/>
      <c r="H346" s="37"/>
      <c r="I346" s="225"/>
      <c r="J346" s="37"/>
      <c r="K346" s="37"/>
      <c r="L346" s="41"/>
      <c r="M346" s="226"/>
      <c r="N346" s="227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126</v>
      </c>
      <c r="AU346" s="14" t="s">
        <v>81</v>
      </c>
    </row>
    <row r="347" s="2" customFormat="1" ht="16.5" customHeight="1">
      <c r="A347" s="35"/>
      <c r="B347" s="36"/>
      <c r="C347" s="228" t="s">
        <v>777</v>
      </c>
      <c r="D347" s="228" t="s">
        <v>325</v>
      </c>
      <c r="E347" s="229" t="s">
        <v>357</v>
      </c>
      <c r="F347" s="230" t="s">
        <v>358</v>
      </c>
      <c r="G347" s="231" t="s">
        <v>122</v>
      </c>
      <c r="H347" s="232">
        <v>1</v>
      </c>
      <c r="I347" s="233"/>
      <c r="J347" s="234">
        <f>ROUND(I347*H347,2)</f>
        <v>0</v>
      </c>
      <c r="K347" s="235"/>
      <c r="L347" s="41"/>
      <c r="M347" s="236" t="s">
        <v>1</v>
      </c>
      <c r="N347" s="237" t="s">
        <v>38</v>
      </c>
      <c r="O347" s="88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1" t="s">
        <v>124</v>
      </c>
      <c r="AT347" s="221" t="s">
        <v>325</v>
      </c>
      <c r="AU347" s="221" t="s">
        <v>81</v>
      </c>
      <c r="AY347" s="14" t="s">
        <v>118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4" t="s">
        <v>81</v>
      </c>
      <c r="BK347" s="222">
        <f>ROUND(I347*H347,2)</f>
        <v>0</v>
      </c>
      <c r="BL347" s="14" t="s">
        <v>124</v>
      </c>
      <c r="BM347" s="221" t="s">
        <v>778</v>
      </c>
    </row>
    <row r="348" s="2" customFormat="1">
      <c r="A348" s="35"/>
      <c r="B348" s="36"/>
      <c r="C348" s="37"/>
      <c r="D348" s="223" t="s">
        <v>126</v>
      </c>
      <c r="E348" s="37"/>
      <c r="F348" s="224" t="s">
        <v>358</v>
      </c>
      <c r="G348" s="37"/>
      <c r="H348" s="37"/>
      <c r="I348" s="225"/>
      <c r="J348" s="37"/>
      <c r="K348" s="37"/>
      <c r="L348" s="41"/>
      <c r="M348" s="226"/>
      <c r="N348" s="227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126</v>
      </c>
      <c r="AU348" s="14" t="s">
        <v>81</v>
      </c>
    </row>
    <row r="349" s="2" customFormat="1" ht="24.15" customHeight="1">
      <c r="A349" s="35"/>
      <c r="B349" s="36"/>
      <c r="C349" s="228" t="s">
        <v>779</v>
      </c>
      <c r="D349" s="228" t="s">
        <v>325</v>
      </c>
      <c r="E349" s="229" t="s">
        <v>365</v>
      </c>
      <c r="F349" s="230" t="s">
        <v>366</v>
      </c>
      <c r="G349" s="231" t="s">
        <v>122</v>
      </c>
      <c r="H349" s="232">
        <v>1</v>
      </c>
      <c r="I349" s="233"/>
      <c r="J349" s="234">
        <f>ROUND(I349*H349,2)</f>
        <v>0</v>
      </c>
      <c r="K349" s="235"/>
      <c r="L349" s="41"/>
      <c r="M349" s="236" t="s">
        <v>1</v>
      </c>
      <c r="N349" s="237" t="s">
        <v>38</v>
      </c>
      <c r="O349" s="88"/>
      <c r="P349" s="219">
        <f>O349*H349</f>
        <v>0</v>
      </c>
      <c r="Q349" s="219">
        <v>0</v>
      </c>
      <c r="R349" s="219">
        <f>Q349*H349</f>
        <v>0</v>
      </c>
      <c r="S349" s="219">
        <v>0</v>
      </c>
      <c r="T349" s="22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1" t="s">
        <v>124</v>
      </c>
      <c r="AT349" s="221" t="s">
        <v>325</v>
      </c>
      <c r="AU349" s="221" t="s">
        <v>81</v>
      </c>
      <c r="AY349" s="14" t="s">
        <v>118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4" t="s">
        <v>81</v>
      </c>
      <c r="BK349" s="222">
        <f>ROUND(I349*H349,2)</f>
        <v>0</v>
      </c>
      <c r="BL349" s="14" t="s">
        <v>124</v>
      </c>
      <c r="BM349" s="221" t="s">
        <v>780</v>
      </c>
    </row>
    <row r="350" s="2" customFormat="1">
      <c r="A350" s="35"/>
      <c r="B350" s="36"/>
      <c r="C350" s="37"/>
      <c r="D350" s="223" t="s">
        <v>126</v>
      </c>
      <c r="E350" s="37"/>
      <c r="F350" s="224" t="s">
        <v>366</v>
      </c>
      <c r="G350" s="37"/>
      <c r="H350" s="37"/>
      <c r="I350" s="225"/>
      <c r="J350" s="37"/>
      <c r="K350" s="37"/>
      <c r="L350" s="41"/>
      <c r="M350" s="226"/>
      <c r="N350" s="227"/>
      <c r="O350" s="88"/>
      <c r="P350" s="88"/>
      <c r="Q350" s="88"/>
      <c r="R350" s="88"/>
      <c r="S350" s="88"/>
      <c r="T350" s="89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126</v>
      </c>
      <c r="AU350" s="14" t="s">
        <v>81</v>
      </c>
    </row>
    <row r="351" s="2" customFormat="1" ht="16.5" customHeight="1">
      <c r="A351" s="35"/>
      <c r="B351" s="36"/>
      <c r="C351" s="228" t="s">
        <v>781</v>
      </c>
      <c r="D351" s="228" t="s">
        <v>325</v>
      </c>
      <c r="E351" s="229" t="s">
        <v>369</v>
      </c>
      <c r="F351" s="230" t="s">
        <v>370</v>
      </c>
      <c r="G351" s="231" t="s">
        <v>122</v>
      </c>
      <c r="H351" s="232">
        <v>1</v>
      </c>
      <c r="I351" s="233"/>
      <c r="J351" s="234">
        <f>ROUND(I351*H351,2)</f>
        <v>0</v>
      </c>
      <c r="K351" s="235"/>
      <c r="L351" s="41"/>
      <c r="M351" s="236" t="s">
        <v>1</v>
      </c>
      <c r="N351" s="237" t="s">
        <v>38</v>
      </c>
      <c r="O351" s="88"/>
      <c r="P351" s="219">
        <f>O351*H351</f>
        <v>0</v>
      </c>
      <c r="Q351" s="219">
        <v>0</v>
      </c>
      <c r="R351" s="219">
        <f>Q351*H351</f>
        <v>0</v>
      </c>
      <c r="S351" s="219">
        <v>0</v>
      </c>
      <c r="T351" s="22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1" t="s">
        <v>124</v>
      </c>
      <c r="AT351" s="221" t="s">
        <v>325</v>
      </c>
      <c r="AU351" s="221" t="s">
        <v>81</v>
      </c>
      <c r="AY351" s="14" t="s">
        <v>118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4" t="s">
        <v>81</v>
      </c>
      <c r="BK351" s="222">
        <f>ROUND(I351*H351,2)</f>
        <v>0</v>
      </c>
      <c r="BL351" s="14" t="s">
        <v>124</v>
      </c>
      <c r="BM351" s="221" t="s">
        <v>782</v>
      </c>
    </row>
    <row r="352" s="2" customFormat="1">
      <c r="A352" s="35"/>
      <c r="B352" s="36"/>
      <c r="C352" s="37"/>
      <c r="D352" s="223" t="s">
        <v>126</v>
      </c>
      <c r="E352" s="37"/>
      <c r="F352" s="224" t="s">
        <v>370</v>
      </c>
      <c r="G352" s="37"/>
      <c r="H352" s="37"/>
      <c r="I352" s="225"/>
      <c r="J352" s="37"/>
      <c r="K352" s="37"/>
      <c r="L352" s="41"/>
      <c r="M352" s="226"/>
      <c r="N352" s="227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126</v>
      </c>
      <c r="AU352" s="14" t="s">
        <v>81</v>
      </c>
    </row>
    <row r="353" s="2" customFormat="1" ht="16.5" customHeight="1">
      <c r="A353" s="35"/>
      <c r="B353" s="36"/>
      <c r="C353" s="228" t="s">
        <v>783</v>
      </c>
      <c r="D353" s="228" t="s">
        <v>325</v>
      </c>
      <c r="E353" s="229" t="s">
        <v>377</v>
      </c>
      <c r="F353" s="230" t="s">
        <v>378</v>
      </c>
      <c r="G353" s="231" t="s">
        <v>122</v>
      </c>
      <c r="H353" s="232">
        <v>1</v>
      </c>
      <c r="I353" s="233"/>
      <c r="J353" s="234">
        <f>ROUND(I353*H353,2)</f>
        <v>0</v>
      </c>
      <c r="K353" s="235"/>
      <c r="L353" s="41"/>
      <c r="M353" s="236" t="s">
        <v>1</v>
      </c>
      <c r="N353" s="237" t="s">
        <v>38</v>
      </c>
      <c r="O353" s="88"/>
      <c r="P353" s="219">
        <f>O353*H353</f>
        <v>0</v>
      </c>
      <c r="Q353" s="219">
        <v>0</v>
      </c>
      <c r="R353" s="219">
        <f>Q353*H353</f>
        <v>0</v>
      </c>
      <c r="S353" s="219">
        <v>0</v>
      </c>
      <c r="T353" s="22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1" t="s">
        <v>124</v>
      </c>
      <c r="AT353" s="221" t="s">
        <v>325</v>
      </c>
      <c r="AU353" s="221" t="s">
        <v>81</v>
      </c>
      <c r="AY353" s="14" t="s">
        <v>118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4" t="s">
        <v>81</v>
      </c>
      <c r="BK353" s="222">
        <f>ROUND(I353*H353,2)</f>
        <v>0</v>
      </c>
      <c r="BL353" s="14" t="s">
        <v>124</v>
      </c>
      <c r="BM353" s="221" t="s">
        <v>784</v>
      </c>
    </row>
    <row r="354" s="2" customFormat="1">
      <c r="A354" s="35"/>
      <c r="B354" s="36"/>
      <c r="C354" s="37"/>
      <c r="D354" s="223" t="s">
        <v>126</v>
      </c>
      <c r="E354" s="37"/>
      <c r="F354" s="224" t="s">
        <v>378</v>
      </c>
      <c r="G354" s="37"/>
      <c r="H354" s="37"/>
      <c r="I354" s="225"/>
      <c r="J354" s="37"/>
      <c r="K354" s="37"/>
      <c r="L354" s="41"/>
      <c r="M354" s="238"/>
      <c r="N354" s="239"/>
      <c r="O354" s="240"/>
      <c r="P354" s="240"/>
      <c r="Q354" s="240"/>
      <c r="R354" s="240"/>
      <c r="S354" s="240"/>
      <c r="T354" s="241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126</v>
      </c>
      <c r="AU354" s="14" t="s">
        <v>81</v>
      </c>
    </row>
    <row r="355" s="2" customFormat="1" ht="6.96" customHeight="1">
      <c r="A355" s="35"/>
      <c r="B355" s="63"/>
      <c r="C355" s="64"/>
      <c r="D355" s="64"/>
      <c r="E355" s="64"/>
      <c r="F355" s="64"/>
      <c r="G355" s="64"/>
      <c r="H355" s="64"/>
      <c r="I355" s="64"/>
      <c r="J355" s="64"/>
      <c r="K355" s="64"/>
      <c r="L355" s="41"/>
      <c r="M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</row>
  </sheetData>
  <sheetProtection sheet="1" autoFilter="0" formatColumns="0" formatRows="0" objects="1" scenarios="1" spinCount="100000" saltValue="hokhwwiAR93fS7jBp04oxhP3jOZ0TfZEgBqCarbp5oNPY1jkhNf1PkS3WQjcO5HjhhwHegmy/P+ihxlWyHzRGA==" hashValue="CMLe8n1I79s5HfX/njSeokANA11Q5yi2msO63k0l2mW1tTxYJjVZCX2suu8xVyx2qTIgvpkM2Q/kBXZj4VAW4g==" algorithmName="SHA-512" password="CC35"/>
  <autoFilter ref="C120:K3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Modernizace zdroje tepla UJEP- Moskevská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25. 3. 2021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ROUND((SUM(BE123:BE184)),  2)</f>
        <v>0</v>
      </c>
      <c r="G33" s="35"/>
      <c r="H33" s="35"/>
      <c r="I33" s="152">
        <v>0.20999999999999999</v>
      </c>
      <c r="J33" s="151">
        <f>ROUND(((SUM(BE123:BE184))*I33),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ROUND((SUM(BF123:BF184)),  2)</f>
        <v>0</v>
      </c>
      <c r="G34" s="35"/>
      <c r="H34" s="35"/>
      <c r="I34" s="152">
        <v>0.14999999999999999</v>
      </c>
      <c r="J34" s="151">
        <f>ROUND(((SUM(BF123:BF184))*I34),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ROUND((SUM(BG123:BG184)),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ROUND((SUM(BH123:BH184)),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ROUND((SUM(BI123:BI184)),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Modernizace zdroje tepla UJEP- Moskevská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Vyvážení otopné soustavy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25. 3. 2021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385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243"/>
      <c r="D98" s="244" t="s">
        <v>387</v>
      </c>
      <c r="E98" s="245"/>
      <c r="F98" s="245"/>
      <c r="G98" s="245"/>
      <c r="H98" s="245"/>
      <c r="I98" s="245"/>
      <c r="J98" s="246">
        <f>J125</f>
        <v>0</v>
      </c>
      <c r="K98" s="243"/>
      <c r="L98" s="247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4.88" customHeight="1">
      <c r="A99" s="12"/>
      <c r="B99" s="242"/>
      <c r="C99" s="243"/>
      <c r="D99" s="244" t="s">
        <v>786</v>
      </c>
      <c r="E99" s="245"/>
      <c r="F99" s="245"/>
      <c r="G99" s="245"/>
      <c r="H99" s="245"/>
      <c r="I99" s="245"/>
      <c r="J99" s="246">
        <f>J126</f>
        <v>0</v>
      </c>
      <c r="K99" s="243"/>
      <c r="L99" s="247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4.88" customHeight="1">
      <c r="A100" s="12"/>
      <c r="B100" s="242"/>
      <c r="C100" s="243"/>
      <c r="D100" s="244" t="s">
        <v>787</v>
      </c>
      <c r="E100" s="245"/>
      <c r="F100" s="245"/>
      <c r="G100" s="245"/>
      <c r="H100" s="245"/>
      <c r="I100" s="245"/>
      <c r="J100" s="246">
        <f>J143</f>
        <v>0</v>
      </c>
      <c r="K100" s="243"/>
      <c r="L100" s="247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4.88" customHeight="1">
      <c r="A101" s="12"/>
      <c r="B101" s="242"/>
      <c r="C101" s="243"/>
      <c r="D101" s="244" t="s">
        <v>788</v>
      </c>
      <c r="E101" s="245"/>
      <c r="F101" s="245"/>
      <c r="G101" s="245"/>
      <c r="H101" s="245"/>
      <c r="I101" s="245"/>
      <c r="J101" s="246">
        <f>J156</f>
        <v>0</v>
      </c>
      <c r="K101" s="243"/>
      <c r="L101" s="247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4.88" customHeight="1">
      <c r="A102" s="12"/>
      <c r="B102" s="242"/>
      <c r="C102" s="243"/>
      <c r="D102" s="244" t="s">
        <v>789</v>
      </c>
      <c r="E102" s="245"/>
      <c r="F102" s="245"/>
      <c r="G102" s="245"/>
      <c r="H102" s="245"/>
      <c r="I102" s="245"/>
      <c r="J102" s="246">
        <f>J159</f>
        <v>0</v>
      </c>
      <c r="K102" s="243"/>
      <c r="L102" s="24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4.88" customHeight="1">
      <c r="A103" s="12"/>
      <c r="B103" s="242"/>
      <c r="C103" s="243"/>
      <c r="D103" s="244" t="s">
        <v>790</v>
      </c>
      <c r="E103" s="245"/>
      <c r="F103" s="245"/>
      <c r="G103" s="245"/>
      <c r="H103" s="245"/>
      <c r="I103" s="245"/>
      <c r="J103" s="246">
        <f>J170</f>
        <v>0</v>
      </c>
      <c r="K103" s="243"/>
      <c r="L103" s="247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103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Modernizace zdroje tepla UJEP- Moskevská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03 - Vyvážení otopné soustavy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25. 3. 2021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182"/>
      <c r="B122" s="183"/>
      <c r="C122" s="184" t="s">
        <v>104</v>
      </c>
      <c r="D122" s="185" t="s">
        <v>58</v>
      </c>
      <c r="E122" s="185" t="s">
        <v>54</v>
      </c>
      <c r="F122" s="185" t="s">
        <v>55</v>
      </c>
      <c r="G122" s="185" t="s">
        <v>105</v>
      </c>
      <c r="H122" s="185" t="s">
        <v>106</v>
      </c>
      <c r="I122" s="185" t="s">
        <v>107</v>
      </c>
      <c r="J122" s="186" t="s">
        <v>95</v>
      </c>
      <c r="K122" s="187" t="s">
        <v>108</v>
      </c>
      <c r="L122" s="188"/>
      <c r="M122" s="97" t="s">
        <v>1</v>
      </c>
      <c r="N122" s="98" t="s">
        <v>37</v>
      </c>
      <c r="O122" s="98" t="s">
        <v>109</v>
      </c>
      <c r="P122" s="98" t="s">
        <v>110</v>
      </c>
      <c r="Q122" s="98" t="s">
        <v>111</v>
      </c>
      <c r="R122" s="98" t="s">
        <v>112</v>
      </c>
      <c r="S122" s="98" t="s">
        <v>113</v>
      </c>
      <c r="T122" s="99" t="s">
        <v>114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</row>
    <row r="123" s="2" customFormat="1" ht="22.8" customHeight="1">
      <c r="A123" s="35"/>
      <c r="B123" s="36"/>
      <c r="C123" s="104" t="s">
        <v>115</v>
      </c>
      <c r="D123" s="37"/>
      <c r="E123" s="37"/>
      <c r="F123" s="37"/>
      <c r="G123" s="37"/>
      <c r="H123" s="37"/>
      <c r="I123" s="37"/>
      <c r="J123" s="189">
        <f>BK123</f>
        <v>0</v>
      </c>
      <c r="K123" s="37"/>
      <c r="L123" s="41"/>
      <c r="M123" s="100"/>
      <c r="N123" s="190"/>
      <c r="O123" s="101"/>
      <c r="P123" s="191">
        <f>P124</f>
        <v>0</v>
      </c>
      <c r="Q123" s="101"/>
      <c r="R123" s="191">
        <f>R124</f>
        <v>0.16497627999999998</v>
      </c>
      <c r="S123" s="101"/>
      <c r="T123" s="192">
        <f>T124</f>
        <v>0.019800000000000002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97</v>
      </c>
      <c r="BK123" s="193">
        <f>BK124</f>
        <v>0</v>
      </c>
    </row>
    <row r="124" s="11" customFormat="1" ht="25.92" customHeight="1">
      <c r="A124" s="11"/>
      <c r="B124" s="194"/>
      <c r="C124" s="195"/>
      <c r="D124" s="196" t="s">
        <v>72</v>
      </c>
      <c r="E124" s="197" t="s">
        <v>390</v>
      </c>
      <c r="F124" s="197" t="s">
        <v>391</v>
      </c>
      <c r="G124" s="195"/>
      <c r="H124" s="195"/>
      <c r="I124" s="198"/>
      <c r="J124" s="199">
        <f>BK124</f>
        <v>0</v>
      </c>
      <c r="K124" s="195"/>
      <c r="L124" s="200"/>
      <c r="M124" s="201"/>
      <c r="N124" s="202"/>
      <c r="O124" s="202"/>
      <c r="P124" s="203">
        <f>P125</f>
        <v>0</v>
      </c>
      <c r="Q124" s="202"/>
      <c r="R124" s="203">
        <f>R125</f>
        <v>0.16497627999999998</v>
      </c>
      <c r="S124" s="202"/>
      <c r="T124" s="204">
        <f>T125</f>
        <v>0.019800000000000002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5" t="s">
        <v>83</v>
      </c>
      <c r="AT124" s="206" t="s">
        <v>72</v>
      </c>
      <c r="AU124" s="206" t="s">
        <v>73</v>
      </c>
      <c r="AY124" s="205" t="s">
        <v>118</v>
      </c>
      <c r="BK124" s="207">
        <f>BK125</f>
        <v>0</v>
      </c>
    </row>
    <row r="125" s="11" customFormat="1" ht="22.8" customHeight="1">
      <c r="A125" s="11"/>
      <c r="B125" s="194"/>
      <c r="C125" s="195"/>
      <c r="D125" s="196" t="s">
        <v>72</v>
      </c>
      <c r="E125" s="248" t="s">
        <v>494</v>
      </c>
      <c r="F125" s="248" t="s">
        <v>495</v>
      </c>
      <c r="G125" s="195"/>
      <c r="H125" s="195"/>
      <c r="I125" s="198"/>
      <c r="J125" s="249">
        <f>BK125</f>
        <v>0</v>
      </c>
      <c r="K125" s="195"/>
      <c r="L125" s="200"/>
      <c r="M125" s="201"/>
      <c r="N125" s="202"/>
      <c r="O125" s="202"/>
      <c r="P125" s="203">
        <f>P126+P143+P156+P159+P170</f>
        <v>0</v>
      </c>
      <c r="Q125" s="202"/>
      <c r="R125" s="203">
        <f>R126+R143+R156+R159+R170</f>
        <v>0.16497627999999998</v>
      </c>
      <c r="S125" s="202"/>
      <c r="T125" s="204">
        <f>T126+T143+T156+T159+T170</f>
        <v>0.019800000000000002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5" t="s">
        <v>83</v>
      </c>
      <c r="AT125" s="206" t="s">
        <v>72</v>
      </c>
      <c r="AU125" s="206" t="s">
        <v>81</v>
      </c>
      <c r="AY125" s="205" t="s">
        <v>118</v>
      </c>
      <c r="BK125" s="207">
        <f>BK126+BK143+BK156+BK159+BK170</f>
        <v>0</v>
      </c>
    </row>
    <row r="126" s="11" customFormat="1" ht="20.88" customHeight="1">
      <c r="A126" s="11"/>
      <c r="B126" s="194"/>
      <c r="C126" s="195"/>
      <c r="D126" s="196" t="s">
        <v>72</v>
      </c>
      <c r="E126" s="248" t="s">
        <v>791</v>
      </c>
      <c r="F126" s="248" t="s">
        <v>792</v>
      </c>
      <c r="G126" s="195"/>
      <c r="H126" s="195"/>
      <c r="I126" s="198"/>
      <c r="J126" s="249">
        <f>BK126</f>
        <v>0</v>
      </c>
      <c r="K126" s="195"/>
      <c r="L126" s="200"/>
      <c r="M126" s="201"/>
      <c r="N126" s="202"/>
      <c r="O126" s="202"/>
      <c r="P126" s="203">
        <f>SUM(P127:P142)</f>
        <v>0</v>
      </c>
      <c r="Q126" s="202"/>
      <c r="R126" s="203">
        <f>SUM(R127:R142)</f>
        <v>0.040136279999999996</v>
      </c>
      <c r="S126" s="202"/>
      <c r="T126" s="204">
        <f>SUM(T127:T142)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5" t="s">
        <v>81</v>
      </c>
      <c r="AT126" s="206" t="s">
        <v>72</v>
      </c>
      <c r="AU126" s="206" t="s">
        <v>83</v>
      </c>
      <c r="AY126" s="205" t="s">
        <v>118</v>
      </c>
      <c r="BK126" s="207">
        <f>SUM(BK127:BK142)</f>
        <v>0</v>
      </c>
    </row>
    <row r="127" s="2" customFormat="1" ht="24.15" customHeight="1">
      <c r="A127" s="35"/>
      <c r="B127" s="36"/>
      <c r="C127" s="228" t="s">
        <v>227</v>
      </c>
      <c r="D127" s="228" t="s">
        <v>325</v>
      </c>
      <c r="E127" s="229" t="s">
        <v>793</v>
      </c>
      <c r="F127" s="230" t="s">
        <v>794</v>
      </c>
      <c r="G127" s="231" t="s">
        <v>161</v>
      </c>
      <c r="H127" s="232">
        <v>9</v>
      </c>
      <c r="I127" s="233"/>
      <c r="J127" s="234">
        <f>ROUND(I127*H127,2)</f>
        <v>0</v>
      </c>
      <c r="K127" s="235"/>
      <c r="L127" s="41"/>
      <c r="M127" s="236" t="s">
        <v>1</v>
      </c>
      <c r="N127" s="237" t="s">
        <v>38</v>
      </c>
      <c r="O127" s="88"/>
      <c r="P127" s="219">
        <f>O127*H127</f>
        <v>0</v>
      </c>
      <c r="Q127" s="219">
        <v>0.00025000000000000001</v>
      </c>
      <c r="R127" s="219">
        <f>Q127*H127</f>
        <v>0.0022500000000000003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124</v>
      </c>
      <c r="AT127" s="221" t="s">
        <v>325</v>
      </c>
      <c r="AU127" s="221" t="s">
        <v>131</v>
      </c>
      <c r="AY127" s="14" t="s">
        <v>118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81</v>
      </c>
      <c r="BK127" s="222">
        <f>ROUND(I127*H127,2)</f>
        <v>0</v>
      </c>
      <c r="BL127" s="14" t="s">
        <v>124</v>
      </c>
      <c r="BM127" s="221" t="s">
        <v>795</v>
      </c>
    </row>
    <row r="128" s="2" customFormat="1">
      <c r="A128" s="35"/>
      <c r="B128" s="36"/>
      <c r="C128" s="37"/>
      <c r="D128" s="223" t="s">
        <v>126</v>
      </c>
      <c r="E128" s="37"/>
      <c r="F128" s="224" t="s">
        <v>794</v>
      </c>
      <c r="G128" s="37"/>
      <c r="H128" s="37"/>
      <c r="I128" s="225"/>
      <c r="J128" s="37"/>
      <c r="K128" s="37"/>
      <c r="L128" s="41"/>
      <c r="M128" s="226"/>
      <c r="N128" s="22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131</v>
      </c>
    </row>
    <row r="129" s="2" customFormat="1" ht="24.15" customHeight="1">
      <c r="A129" s="35"/>
      <c r="B129" s="36"/>
      <c r="C129" s="228" t="s">
        <v>231</v>
      </c>
      <c r="D129" s="228" t="s">
        <v>325</v>
      </c>
      <c r="E129" s="229" t="s">
        <v>796</v>
      </c>
      <c r="F129" s="230" t="s">
        <v>797</v>
      </c>
      <c r="G129" s="231" t="s">
        <v>161</v>
      </c>
      <c r="H129" s="232">
        <v>49</v>
      </c>
      <c r="I129" s="233"/>
      <c r="J129" s="234">
        <f>ROUND(I129*H129,2)</f>
        <v>0</v>
      </c>
      <c r="K129" s="235"/>
      <c r="L129" s="41"/>
      <c r="M129" s="236" t="s">
        <v>1</v>
      </c>
      <c r="N129" s="237" t="s">
        <v>38</v>
      </c>
      <c r="O129" s="88"/>
      <c r="P129" s="219">
        <f>O129*H129</f>
        <v>0</v>
      </c>
      <c r="Q129" s="219">
        <v>0.00029</v>
      </c>
      <c r="R129" s="219">
        <f>Q129*H129</f>
        <v>0.01421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124</v>
      </c>
      <c r="AT129" s="221" t="s">
        <v>325</v>
      </c>
      <c r="AU129" s="221" t="s">
        <v>131</v>
      </c>
      <c r="AY129" s="14" t="s">
        <v>118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81</v>
      </c>
      <c r="BK129" s="222">
        <f>ROUND(I129*H129,2)</f>
        <v>0</v>
      </c>
      <c r="BL129" s="14" t="s">
        <v>124</v>
      </c>
      <c r="BM129" s="221" t="s">
        <v>798</v>
      </c>
    </row>
    <row r="130" s="2" customFormat="1">
      <c r="A130" s="35"/>
      <c r="B130" s="36"/>
      <c r="C130" s="37"/>
      <c r="D130" s="223" t="s">
        <v>126</v>
      </c>
      <c r="E130" s="37"/>
      <c r="F130" s="224" t="s">
        <v>797</v>
      </c>
      <c r="G130" s="37"/>
      <c r="H130" s="37"/>
      <c r="I130" s="225"/>
      <c r="J130" s="37"/>
      <c r="K130" s="37"/>
      <c r="L130" s="41"/>
      <c r="M130" s="226"/>
      <c r="N130" s="227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126</v>
      </c>
      <c r="AU130" s="14" t="s">
        <v>131</v>
      </c>
    </row>
    <row r="131" s="2" customFormat="1" ht="24.15" customHeight="1">
      <c r="A131" s="35"/>
      <c r="B131" s="36"/>
      <c r="C131" s="228" t="s">
        <v>131</v>
      </c>
      <c r="D131" s="228" t="s">
        <v>325</v>
      </c>
      <c r="E131" s="229" t="s">
        <v>799</v>
      </c>
      <c r="F131" s="230" t="s">
        <v>800</v>
      </c>
      <c r="G131" s="231" t="s">
        <v>161</v>
      </c>
      <c r="H131" s="232">
        <v>2</v>
      </c>
      <c r="I131" s="233"/>
      <c r="J131" s="234">
        <f>ROUND(I131*H131,2)</f>
        <v>0</v>
      </c>
      <c r="K131" s="235"/>
      <c r="L131" s="41"/>
      <c r="M131" s="236" t="s">
        <v>1</v>
      </c>
      <c r="N131" s="237" t="s">
        <v>38</v>
      </c>
      <c r="O131" s="88"/>
      <c r="P131" s="219">
        <f>O131*H131</f>
        <v>0</v>
      </c>
      <c r="Q131" s="219">
        <v>0.00035314</v>
      </c>
      <c r="R131" s="219">
        <f>Q131*H131</f>
        <v>0.00070627999999999999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124</v>
      </c>
      <c r="AT131" s="221" t="s">
        <v>325</v>
      </c>
      <c r="AU131" s="221" t="s">
        <v>131</v>
      </c>
      <c r="AY131" s="14" t="s">
        <v>118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81</v>
      </c>
      <c r="BK131" s="222">
        <f>ROUND(I131*H131,2)</f>
        <v>0</v>
      </c>
      <c r="BL131" s="14" t="s">
        <v>124</v>
      </c>
      <c r="BM131" s="221" t="s">
        <v>801</v>
      </c>
    </row>
    <row r="132" s="2" customFormat="1">
      <c r="A132" s="35"/>
      <c r="B132" s="36"/>
      <c r="C132" s="37"/>
      <c r="D132" s="223" t="s">
        <v>126</v>
      </c>
      <c r="E132" s="37"/>
      <c r="F132" s="224" t="s">
        <v>800</v>
      </c>
      <c r="G132" s="37"/>
      <c r="H132" s="37"/>
      <c r="I132" s="225"/>
      <c r="J132" s="37"/>
      <c r="K132" s="37"/>
      <c r="L132" s="41"/>
      <c r="M132" s="226"/>
      <c r="N132" s="22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126</v>
      </c>
      <c r="AU132" s="14" t="s">
        <v>131</v>
      </c>
    </row>
    <row r="133" s="2" customFormat="1" ht="21.75" customHeight="1">
      <c r="A133" s="35"/>
      <c r="B133" s="36"/>
      <c r="C133" s="228" t="s">
        <v>235</v>
      </c>
      <c r="D133" s="228" t="s">
        <v>325</v>
      </c>
      <c r="E133" s="229" t="s">
        <v>802</v>
      </c>
      <c r="F133" s="230" t="s">
        <v>803</v>
      </c>
      <c r="G133" s="231" t="s">
        <v>161</v>
      </c>
      <c r="H133" s="232">
        <v>9</v>
      </c>
      <c r="I133" s="233"/>
      <c r="J133" s="234">
        <f>ROUND(I133*H133,2)</f>
        <v>0</v>
      </c>
      <c r="K133" s="235"/>
      <c r="L133" s="41"/>
      <c r="M133" s="236" t="s">
        <v>1</v>
      </c>
      <c r="N133" s="237" t="s">
        <v>38</v>
      </c>
      <c r="O133" s="88"/>
      <c r="P133" s="219">
        <f>O133*H133</f>
        <v>0</v>
      </c>
      <c r="Q133" s="219">
        <v>0.00019000000000000001</v>
      </c>
      <c r="R133" s="219">
        <f>Q133*H133</f>
        <v>0.0017100000000000002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124</v>
      </c>
      <c r="AT133" s="221" t="s">
        <v>325</v>
      </c>
      <c r="AU133" s="221" t="s">
        <v>131</v>
      </c>
      <c r="AY133" s="14" t="s">
        <v>118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81</v>
      </c>
      <c r="BK133" s="222">
        <f>ROUND(I133*H133,2)</f>
        <v>0</v>
      </c>
      <c r="BL133" s="14" t="s">
        <v>124</v>
      </c>
      <c r="BM133" s="221" t="s">
        <v>804</v>
      </c>
    </row>
    <row r="134" s="2" customFormat="1">
      <c r="A134" s="35"/>
      <c r="B134" s="36"/>
      <c r="C134" s="37"/>
      <c r="D134" s="223" t="s">
        <v>126</v>
      </c>
      <c r="E134" s="37"/>
      <c r="F134" s="224" t="s">
        <v>803</v>
      </c>
      <c r="G134" s="37"/>
      <c r="H134" s="37"/>
      <c r="I134" s="225"/>
      <c r="J134" s="37"/>
      <c r="K134" s="37"/>
      <c r="L134" s="41"/>
      <c r="M134" s="226"/>
      <c r="N134" s="227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126</v>
      </c>
      <c r="AU134" s="14" t="s">
        <v>131</v>
      </c>
    </row>
    <row r="135" s="2" customFormat="1" ht="21.75" customHeight="1">
      <c r="A135" s="35"/>
      <c r="B135" s="36"/>
      <c r="C135" s="228" t="s">
        <v>239</v>
      </c>
      <c r="D135" s="228" t="s">
        <v>325</v>
      </c>
      <c r="E135" s="229" t="s">
        <v>805</v>
      </c>
      <c r="F135" s="230" t="s">
        <v>806</v>
      </c>
      <c r="G135" s="231" t="s">
        <v>161</v>
      </c>
      <c r="H135" s="232">
        <v>50</v>
      </c>
      <c r="I135" s="233"/>
      <c r="J135" s="234">
        <f>ROUND(I135*H135,2)</f>
        <v>0</v>
      </c>
      <c r="K135" s="235"/>
      <c r="L135" s="41"/>
      <c r="M135" s="236" t="s">
        <v>1</v>
      </c>
      <c r="N135" s="237" t="s">
        <v>38</v>
      </c>
      <c r="O135" s="88"/>
      <c r="P135" s="219">
        <f>O135*H135</f>
        <v>0</v>
      </c>
      <c r="Q135" s="219">
        <v>0.00025000000000000001</v>
      </c>
      <c r="R135" s="219">
        <f>Q135*H135</f>
        <v>0.012500000000000001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124</v>
      </c>
      <c r="AT135" s="221" t="s">
        <v>325</v>
      </c>
      <c r="AU135" s="221" t="s">
        <v>131</v>
      </c>
      <c r="AY135" s="14" t="s">
        <v>118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81</v>
      </c>
      <c r="BK135" s="222">
        <f>ROUND(I135*H135,2)</f>
        <v>0</v>
      </c>
      <c r="BL135" s="14" t="s">
        <v>124</v>
      </c>
      <c r="BM135" s="221" t="s">
        <v>807</v>
      </c>
    </row>
    <row r="136" s="2" customFormat="1">
      <c r="A136" s="35"/>
      <c r="B136" s="36"/>
      <c r="C136" s="37"/>
      <c r="D136" s="223" t="s">
        <v>126</v>
      </c>
      <c r="E136" s="37"/>
      <c r="F136" s="224" t="s">
        <v>806</v>
      </c>
      <c r="G136" s="37"/>
      <c r="H136" s="37"/>
      <c r="I136" s="225"/>
      <c r="J136" s="37"/>
      <c r="K136" s="37"/>
      <c r="L136" s="41"/>
      <c r="M136" s="226"/>
      <c r="N136" s="227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131</v>
      </c>
    </row>
    <row r="137" s="2" customFormat="1" ht="21.75" customHeight="1">
      <c r="A137" s="35"/>
      <c r="B137" s="36"/>
      <c r="C137" s="228" t="s">
        <v>243</v>
      </c>
      <c r="D137" s="228" t="s">
        <v>325</v>
      </c>
      <c r="E137" s="229" t="s">
        <v>808</v>
      </c>
      <c r="F137" s="230" t="s">
        <v>809</v>
      </c>
      <c r="G137" s="231" t="s">
        <v>161</v>
      </c>
      <c r="H137" s="232">
        <v>1</v>
      </c>
      <c r="I137" s="233"/>
      <c r="J137" s="234">
        <f>ROUND(I137*H137,2)</f>
        <v>0</v>
      </c>
      <c r="K137" s="235"/>
      <c r="L137" s="41"/>
      <c r="M137" s="236" t="s">
        <v>1</v>
      </c>
      <c r="N137" s="237" t="s">
        <v>38</v>
      </c>
      <c r="O137" s="88"/>
      <c r="P137" s="219">
        <f>O137*H137</f>
        <v>0</v>
      </c>
      <c r="Q137" s="219">
        <v>0.00036000000000000002</v>
      </c>
      <c r="R137" s="219">
        <f>Q137*H137</f>
        <v>0.00036000000000000002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124</v>
      </c>
      <c r="AT137" s="221" t="s">
        <v>325</v>
      </c>
      <c r="AU137" s="221" t="s">
        <v>131</v>
      </c>
      <c r="AY137" s="14" t="s">
        <v>118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81</v>
      </c>
      <c r="BK137" s="222">
        <f>ROUND(I137*H137,2)</f>
        <v>0</v>
      </c>
      <c r="BL137" s="14" t="s">
        <v>124</v>
      </c>
      <c r="BM137" s="221" t="s">
        <v>810</v>
      </c>
    </row>
    <row r="138" s="2" customFormat="1">
      <c r="A138" s="35"/>
      <c r="B138" s="36"/>
      <c r="C138" s="37"/>
      <c r="D138" s="223" t="s">
        <v>126</v>
      </c>
      <c r="E138" s="37"/>
      <c r="F138" s="224" t="s">
        <v>809</v>
      </c>
      <c r="G138" s="37"/>
      <c r="H138" s="37"/>
      <c r="I138" s="225"/>
      <c r="J138" s="37"/>
      <c r="K138" s="37"/>
      <c r="L138" s="41"/>
      <c r="M138" s="226"/>
      <c r="N138" s="227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131</v>
      </c>
    </row>
    <row r="139" s="2" customFormat="1" ht="24.15" customHeight="1">
      <c r="A139" s="35"/>
      <c r="B139" s="36"/>
      <c r="C139" s="228" t="s">
        <v>247</v>
      </c>
      <c r="D139" s="228" t="s">
        <v>325</v>
      </c>
      <c r="E139" s="229" t="s">
        <v>811</v>
      </c>
      <c r="F139" s="230" t="s">
        <v>812</v>
      </c>
      <c r="G139" s="231" t="s">
        <v>161</v>
      </c>
      <c r="H139" s="232">
        <v>60</v>
      </c>
      <c r="I139" s="233"/>
      <c r="J139" s="234">
        <f>ROUND(I139*H139,2)</f>
        <v>0</v>
      </c>
      <c r="K139" s="235"/>
      <c r="L139" s="41"/>
      <c r="M139" s="236" t="s">
        <v>1</v>
      </c>
      <c r="N139" s="237" t="s">
        <v>38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124</v>
      </c>
      <c r="AT139" s="221" t="s">
        <v>325</v>
      </c>
      <c r="AU139" s="221" t="s">
        <v>131</v>
      </c>
      <c r="AY139" s="14" t="s">
        <v>118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81</v>
      </c>
      <c r="BK139" s="222">
        <f>ROUND(I139*H139,2)</f>
        <v>0</v>
      </c>
      <c r="BL139" s="14" t="s">
        <v>124</v>
      </c>
      <c r="BM139" s="221" t="s">
        <v>813</v>
      </c>
    </row>
    <row r="140" s="2" customFormat="1">
      <c r="A140" s="35"/>
      <c r="B140" s="36"/>
      <c r="C140" s="37"/>
      <c r="D140" s="223" t="s">
        <v>126</v>
      </c>
      <c r="E140" s="37"/>
      <c r="F140" s="224" t="s">
        <v>812</v>
      </c>
      <c r="G140" s="37"/>
      <c r="H140" s="37"/>
      <c r="I140" s="225"/>
      <c r="J140" s="37"/>
      <c r="K140" s="37"/>
      <c r="L140" s="41"/>
      <c r="M140" s="226"/>
      <c r="N140" s="227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131</v>
      </c>
    </row>
    <row r="141" s="2" customFormat="1" ht="16.5" customHeight="1">
      <c r="A141" s="35"/>
      <c r="B141" s="36"/>
      <c r="C141" s="228" t="s">
        <v>211</v>
      </c>
      <c r="D141" s="228" t="s">
        <v>325</v>
      </c>
      <c r="E141" s="229" t="s">
        <v>814</v>
      </c>
      <c r="F141" s="230" t="s">
        <v>815</v>
      </c>
      <c r="G141" s="231" t="s">
        <v>161</v>
      </c>
      <c r="H141" s="232">
        <v>60</v>
      </c>
      <c r="I141" s="233"/>
      <c r="J141" s="234">
        <f>ROUND(I141*H141,2)</f>
        <v>0</v>
      </c>
      <c r="K141" s="235"/>
      <c r="L141" s="41"/>
      <c r="M141" s="236" t="s">
        <v>1</v>
      </c>
      <c r="N141" s="237" t="s">
        <v>38</v>
      </c>
      <c r="O141" s="88"/>
      <c r="P141" s="219">
        <f>O141*H141</f>
        <v>0</v>
      </c>
      <c r="Q141" s="219">
        <v>0.00013999999999999999</v>
      </c>
      <c r="R141" s="219">
        <f>Q141*H141</f>
        <v>0.0083999999999999995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124</v>
      </c>
      <c r="AT141" s="221" t="s">
        <v>325</v>
      </c>
      <c r="AU141" s="221" t="s">
        <v>131</v>
      </c>
      <c r="AY141" s="14" t="s">
        <v>118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81</v>
      </c>
      <c r="BK141" s="222">
        <f>ROUND(I141*H141,2)</f>
        <v>0</v>
      </c>
      <c r="BL141" s="14" t="s">
        <v>124</v>
      </c>
      <c r="BM141" s="221" t="s">
        <v>816</v>
      </c>
    </row>
    <row r="142" s="2" customFormat="1">
      <c r="A142" s="35"/>
      <c r="B142" s="36"/>
      <c r="C142" s="37"/>
      <c r="D142" s="223" t="s">
        <v>126</v>
      </c>
      <c r="E142" s="37"/>
      <c r="F142" s="224" t="s">
        <v>815</v>
      </c>
      <c r="G142" s="37"/>
      <c r="H142" s="37"/>
      <c r="I142" s="225"/>
      <c r="J142" s="37"/>
      <c r="K142" s="37"/>
      <c r="L142" s="41"/>
      <c r="M142" s="226"/>
      <c r="N142" s="227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126</v>
      </c>
      <c r="AU142" s="14" t="s">
        <v>131</v>
      </c>
    </row>
    <row r="143" s="11" customFormat="1" ht="20.88" customHeight="1">
      <c r="A143" s="11"/>
      <c r="B143" s="194"/>
      <c r="C143" s="195"/>
      <c r="D143" s="196" t="s">
        <v>72</v>
      </c>
      <c r="E143" s="248" t="s">
        <v>817</v>
      </c>
      <c r="F143" s="248" t="s">
        <v>818</v>
      </c>
      <c r="G143" s="195"/>
      <c r="H143" s="195"/>
      <c r="I143" s="198"/>
      <c r="J143" s="249">
        <f>BK143</f>
        <v>0</v>
      </c>
      <c r="K143" s="195"/>
      <c r="L143" s="200"/>
      <c r="M143" s="201"/>
      <c r="N143" s="202"/>
      <c r="O143" s="202"/>
      <c r="P143" s="203">
        <f>SUM(P144:P155)</f>
        <v>0</v>
      </c>
      <c r="Q143" s="202"/>
      <c r="R143" s="203">
        <f>SUM(R144:R155)</f>
        <v>0.040599999999999997</v>
      </c>
      <c r="S143" s="202"/>
      <c r="T143" s="204">
        <f>SUM(T144:T155)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5" t="s">
        <v>81</v>
      </c>
      <c r="AT143" s="206" t="s">
        <v>72</v>
      </c>
      <c r="AU143" s="206" t="s">
        <v>83</v>
      </c>
      <c r="AY143" s="205" t="s">
        <v>118</v>
      </c>
      <c r="BK143" s="207">
        <f>SUM(BK144:BK155)</f>
        <v>0</v>
      </c>
    </row>
    <row r="144" s="2" customFormat="1" ht="24.15" customHeight="1">
      <c r="A144" s="35"/>
      <c r="B144" s="36"/>
      <c r="C144" s="228" t="s">
        <v>147</v>
      </c>
      <c r="D144" s="228" t="s">
        <v>325</v>
      </c>
      <c r="E144" s="229" t="s">
        <v>793</v>
      </c>
      <c r="F144" s="230" t="s">
        <v>794</v>
      </c>
      <c r="G144" s="231" t="s">
        <v>161</v>
      </c>
      <c r="H144" s="232">
        <v>2</v>
      </c>
      <c r="I144" s="233"/>
      <c r="J144" s="234">
        <f>ROUND(I144*H144,2)</f>
        <v>0</v>
      </c>
      <c r="K144" s="235"/>
      <c r="L144" s="41"/>
      <c r="M144" s="236" t="s">
        <v>1</v>
      </c>
      <c r="N144" s="237" t="s">
        <v>38</v>
      </c>
      <c r="O144" s="88"/>
      <c r="P144" s="219">
        <f>O144*H144</f>
        <v>0</v>
      </c>
      <c r="Q144" s="219">
        <v>0.00025000000000000001</v>
      </c>
      <c r="R144" s="219">
        <f>Q144*H144</f>
        <v>0.00050000000000000001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124</v>
      </c>
      <c r="AT144" s="221" t="s">
        <v>325</v>
      </c>
      <c r="AU144" s="221" t="s">
        <v>131</v>
      </c>
      <c r="AY144" s="14" t="s">
        <v>118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81</v>
      </c>
      <c r="BK144" s="222">
        <f>ROUND(I144*H144,2)</f>
        <v>0</v>
      </c>
      <c r="BL144" s="14" t="s">
        <v>124</v>
      </c>
      <c r="BM144" s="221" t="s">
        <v>819</v>
      </c>
    </row>
    <row r="145" s="2" customFormat="1">
      <c r="A145" s="35"/>
      <c r="B145" s="36"/>
      <c r="C145" s="37"/>
      <c r="D145" s="223" t="s">
        <v>126</v>
      </c>
      <c r="E145" s="37"/>
      <c r="F145" s="224" t="s">
        <v>794</v>
      </c>
      <c r="G145" s="37"/>
      <c r="H145" s="37"/>
      <c r="I145" s="225"/>
      <c r="J145" s="37"/>
      <c r="K145" s="37"/>
      <c r="L145" s="41"/>
      <c r="M145" s="226"/>
      <c r="N145" s="227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126</v>
      </c>
      <c r="AU145" s="14" t="s">
        <v>131</v>
      </c>
    </row>
    <row r="146" s="2" customFormat="1" ht="24.15" customHeight="1">
      <c r="A146" s="35"/>
      <c r="B146" s="36"/>
      <c r="C146" s="228" t="s">
        <v>123</v>
      </c>
      <c r="D146" s="228" t="s">
        <v>325</v>
      </c>
      <c r="E146" s="229" t="s">
        <v>796</v>
      </c>
      <c r="F146" s="230" t="s">
        <v>797</v>
      </c>
      <c r="G146" s="231" t="s">
        <v>161</v>
      </c>
      <c r="H146" s="232">
        <v>58</v>
      </c>
      <c r="I146" s="233"/>
      <c r="J146" s="234">
        <f>ROUND(I146*H146,2)</f>
        <v>0</v>
      </c>
      <c r="K146" s="235"/>
      <c r="L146" s="41"/>
      <c r="M146" s="236" t="s">
        <v>1</v>
      </c>
      <c r="N146" s="237" t="s">
        <v>38</v>
      </c>
      <c r="O146" s="88"/>
      <c r="P146" s="219">
        <f>O146*H146</f>
        <v>0</v>
      </c>
      <c r="Q146" s="219">
        <v>0.00029</v>
      </c>
      <c r="R146" s="219">
        <f>Q146*H146</f>
        <v>0.016820000000000002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182</v>
      </c>
      <c r="AT146" s="221" t="s">
        <v>325</v>
      </c>
      <c r="AU146" s="221" t="s">
        <v>131</v>
      </c>
      <c r="AY146" s="14" t="s">
        <v>118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81</v>
      </c>
      <c r="BK146" s="222">
        <f>ROUND(I146*H146,2)</f>
        <v>0</v>
      </c>
      <c r="BL146" s="14" t="s">
        <v>182</v>
      </c>
      <c r="BM146" s="221" t="s">
        <v>820</v>
      </c>
    </row>
    <row r="147" s="2" customFormat="1">
      <c r="A147" s="35"/>
      <c r="B147" s="36"/>
      <c r="C147" s="37"/>
      <c r="D147" s="223" t="s">
        <v>126</v>
      </c>
      <c r="E147" s="37"/>
      <c r="F147" s="224" t="s">
        <v>797</v>
      </c>
      <c r="G147" s="37"/>
      <c r="H147" s="37"/>
      <c r="I147" s="225"/>
      <c r="J147" s="37"/>
      <c r="K147" s="37"/>
      <c r="L147" s="41"/>
      <c r="M147" s="226"/>
      <c r="N147" s="227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126</v>
      </c>
      <c r="AU147" s="14" t="s">
        <v>131</v>
      </c>
    </row>
    <row r="148" s="2" customFormat="1" ht="21.75" customHeight="1">
      <c r="A148" s="35"/>
      <c r="B148" s="36"/>
      <c r="C148" s="228" t="s">
        <v>154</v>
      </c>
      <c r="D148" s="228" t="s">
        <v>325</v>
      </c>
      <c r="E148" s="229" t="s">
        <v>802</v>
      </c>
      <c r="F148" s="230" t="s">
        <v>803</v>
      </c>
      <c r="G148" s="231" t="s">
        <v>161</v>
      </c>
      <c r="H148" s="232">
        <v>2</v>
      </c>
      <c r="I148" s="233"/>
      <c r="J148" s="234">
        <f>ROUND(I148*H148,2)</f>
        <v>0</v>
      </c>
      <c r="K148" s="235"/>
      <c r="L148" s="41"/>
      <c r="M148" s="236" t="s">
        <v>1</v>
      </c>
      <c r="N148" s="237" t="s">
        <v>38</v>
      </c>
      <c r="O148" s="88"/>
      <c r="P148" s="219">
        <f>O148*H148</f>
        <v>0</v>
      </c>
      <c r="Q148" s="219">
        <v>0.00019000000000000001</v>
      </c>
      <c r="R148" s="219">
        <f>Q148*H148</f>
        <v>0.00038000000000000002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182</v>
      </c>
      <c r="AT148" s="221" t="s">
        <v>325</v>
      </c>
      <c r="AU148" s="221" t="s">
        <v>131</v>
      </c>
      <c r="AY148" s="14" t="s">
        <v>118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81</v>
      </c>
      <c r="BK148" s="222">
        <f>ROUND(I148*H148,2)</f>
        <v>0</v>
      </c>
      <c r="BL148" s="14" t="s">
        <v>182</v>
      </c>
      <c r="BM148" s="221" t="s">
        <v>821</v>
      </c>
    </row>
    <row r="149" s="2" customFormat="1">
      <c r="A149" s="35"/>
      <c r="B149" s="36"/>
      <c r="C149" s="37"/>
      <c r="D149" s="223" t="s">
        <v>126</v>
      </c>
      <c r="E149" s="37"/>
      <c r="F149" s="224" t="s">
        <v>803</v>
      </c>
      <c r="G149" s="37"/>
      <c r="H149" s="37"/>
      <c r="I149" s="225"/>
      <c r="J149" s="37"/>
      <c r="K149" s="37"/>
      <c r="L149" s="41"/>
      <c r="M149" s="226"/>
      <c r="N149" s="227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126</v>
      </c>
      <c r="AU149" s="14" t="s">
        <v>131</v>
      </c>
    </row>
    <row r="150" s="2" customFormat="1" ht="21.75" customHeight="1">
      <c r="A150" s="35"/>
      <c r="B150" s="36"/>
      <c r="C150" s="228" t="s">
        <v>158</v>
      </c>
      <c r="D150" s="228" t="s">
        <v>325</v>
      </c>
      <c r="E150" s="229" t="s">
        <v>805</v>
      </c>
      <c r="F150" s="230" t="s">
        <v>806</v>
      </c>
      <c r="G150" s="231" t="s">
        <v>161</v>
      </c>
      <c r="H150" s="232">
        <v>58</v>
      </c>
      <c r="I150" s="233"/>
      <c r="J150" s="234">
        <f>ROUND(I150*H150,2)</f>
        <v>0</v>
      </c>
      <c r="K150" s="235"/>
      <c r="L150" s="41"/>
      <c r="M150" s="236" t="s">
        <v>1</v>
      </c>
      <c r="N150" s="237" t="s">
        <v>38</v>
      </c>
      <c r="O150" s="88"/>
      <c r="P150" s="219">
        <f>O150*H150</f>
        <v>0</v>
      </c>
      <c r="Q150" s="219">
        <v>0.00025000000000000001</v>
      </c>
      <c r="R150" s="219">
        <f>Q150*H150</f>
        <v>0.014500000000000001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182</v>
      </c>
      <c r="AT150" s="221" t="s">
        <v>325</v>
      </c>
      <c r="AU150" s="221" t="s">
        <v>131</v>
      </c>
      <c r="AY150" s="14" t="s">
        <v>118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81</v>
      </c>
      <c r="BK150" s="222">
        <f>ROUND(I150*H150,2)</f>
        <v>0</v>
      </c>
      <c r="BL150" s="14" t="s">
        <v>182</v>
      </c>
      <c r="BM150" s="221" t="s">
        <v>822</v>
      </c>
    </row>
    <row r="151" s="2" customFormat="1">
      <c r="A151" s="35"/>
      <c r="B151" s="36"/>
      <c r="C151" s="37"/>
      <c r="D151" s="223" t="s">
        <v>126</v>
      </c>
      <c r="E151" s="37"/>
      <c r="F151" s="224" t="s">
        <v>806</v>
      </c>
      <c r="G151" s="37"/>
      <c r="H151" s="37"/>
      <c r="I151" s="225"/>
      <c r="J151" s="37"/>
      <c r="K151" s="37"/>
      <c r="L151" s="41"/>
      <c r="M151" s="226"/>
      <c r="N151" s="227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126</v>
      </c>
      <c r="AU151" s="14" t="s">
        <v>131</v>
      </c>
    </row>
    <row r="152" s="2" customFormat="1" ht="24.15" customHeight="1">
      <c r="A152" s="35"/>
      <c r="B152" s="36"/>
      <c r="C152" s="228" t="s">
        <v>167</v>
      </c>
      <c r="D152" s="228" t="s">
        <v>325</v>
      </c>
      <c r="E152" s="229" t="s">
        <v>811</v>
      </c>
      <c r="F152" s="230" t="s">
        <v>812</v>
      </c>
      <c r="G152" s="231" t="s">
        <v>161</v>
      </c>
      <c r="H152" s="232">
        <v>60</v>
      </c>
      <c r="I152" s="233"/>
      <c r="J152" s="234">
        <f>ROUND(I152*H152,2)</f>
        <v>0</v>
      </c>
      <c r="K152" s="235"/>
      <c r="L152" s="41"/>
      <c r="M152" s="236" t="s">
        <v>1</v>
      </c>
      <c r="N152" s="237" t="s">
        <v>38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182</v>
      </c>
      <c r="AT152" s="221" t="s">
        <v>325</v>
      </c>
      <c r="AU152" s="221" t="s">
        <v>131</v>
      </c>
      <c r="AY152" s="14" t="s">
        <v>118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81</v>
      </c>
      <c r="BK152" s="222">
        <f>ROUND(I152*H152,2)</f>
        <v>0</v>
      </c>
      <c r="BL152" s="14" t="s">
        <v>182</v>
      </c>
      <c r="BM152" s="221" t="s">
        <v>823</v>
      </c>
    </row>
    <row r="153" s="2" customFormat="1">
      <c r="A153" s="35"/>
      <c r="B153" s="36"/>
      <c r="C153" s="37"/>
      <c r="D153" s="223" t="s">
        <v>126</v>
      </c>
      <c r="E153" s="37"/>
      <c r="F153" s="224" t="s">
        <v>812</v>
      </c>
      <c r="G153" s="37"/>
      <c r="H153" s="37"/>
      <c r="I153" s="225"/>
      <c r="J153" s="37"/>
      <c r="K153" s="37"/>
      <c r="L153" s="41"/>
      <c r="M153" s="226"/>
      <c r="N153" s="227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126</v>
      </c>
      <c r="AU153" s="14" t="s">
        <v>131</v>
      </c>
    </row>
    <row r="154" s="2" customFormat="1" ht="16.5" customHeight="1">
      <c r="A154" s="35"/>
      <c r="B154" s="36"/>
      <c r="C154" s="228" t="s">
        <v>215</v>
      </c>
      <c r="D154" s="228" t="s">
        <v>325</v>
      </c>
      <c r="E154" s="229" t="s">
        <v>814</v>
      </c>
      <c r="F154" s="230" t="s">
        <v>815</v>
      </c>
      <c r="G154" s="231" t="s">
        <v>161</v>
      </c>
      <c r="H154" s="232">
        <v>60</v>
      </c>
      <c r="I154" s="233"/>
      <c r="J154" s="234">
        <f>ROUND(I154*H154,2)</f>
        <v>0</v>
      </c>
      <c r="K154" s="235"/>
      <c r="L154" s="41"/>
      <c r="M154" s="236" t="s">
        <v>1</v>
      </c>
      <c r="N154" s="237" t="s">
        <v>38</v>
      </c>
      <c r="O154" s="88"/>
      <c r="P154" s="219">
        <f>O154*H154</f>
        <v>0</v>
      </c>
      <c r="Q154" s="219">
        <v>0.00013999999999999999</v>
      </c>
      <c r="R154" s="219">
        <f>Q154*H154</f>
        <v>0.0083999999999999995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182</v>
      </c>
      <c r="AT154" s="221" t="s">
        <v>325</v>
      </c>
      <c r="AU154" s="221" t="s">
        <v>131</v>
      </c>
      <c r="AY154" s="14" t="s">
        <v>118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81</v>
      </c>
      <c r="BK154" s="222">
        <f>ROUND(I154*H154,2)</f>
        <v>0</v>
      </c>
      <c r="BL154" s="14" t="s">
        <v>182</v>
      </c>
      <c r="BM154" s="221" t="s">
        <v>824</v>
      </c>
    </row>
    <row r="155" s="2" customFormat="1">
      <c r="A155" s="35"/>
      <c r="B155" s="36"/>
      <c r="C155" s="37"/>
      <c r="D155" s="223" t="s">
        <v>126</v>
      </c>
      <c r="E155" s="37"/>
      <c r="F155" s="224" t="s">
        <v>815</v>
      </c>
      <c r="G155" s="37"/>
      <c r="H155" s="37"/>
      <c r="I155" s="225"/>
      <c r="J155" s="37"/>
      <c r="K155" s="37"/>
      <c r="L155" s="41"/>
      <c r="M155" s="226"/>
      <c r="N155" s="227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126</v>
      </c>
      <c r="AU155" s="14" t="s">
        <v>131</v>
      </c>
    </row>
    <row r="156" s="11" customFormat="1" ht="20.88" customHeight="1">
      <c r="A156" s="11"/>
      <c r="B156" s="194"/>
      <c r="C156" s="195"/>
      <c r="D156" s="196" t="s">
        <v>72</v>
      </c>
      <c r="E156" s="248" t="s">
        <v>825</v>
      </c>
      <c r="F156" s="248" t="s">
        <v>826</v>
      </c>
      <c r="G156" s="195"/>
      <c r="H156" s="195"/>
      <c r="I156" s="198"/>
      <c r="J156" s="249">
        <f>BK156</f>
        <v>0</v>
      </c>
      <c r="K156" s="195"/>
      <c r="L156" s="200"/>
      <c r="M156" s="201"/>
      <c r="N156" s="202"/>
      <c r="O156" s="202"/>
      <c r="P156" s="203">
        <f>SUM(P157:P158)</f>
        <v>0</v>
      </c>
      <c r="Q156" s="202"/>
      <c r="R156" s="203">
        <f>SUM(R157:R158)</f>
        <v>0</v>
      </c>
      <c r="S156" s="202"/>
      <c r="T156" s="204">
        <f>SUM(T157:T158)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5" t="s">
        <v>81</v>
      </c>
      <c r="AT156" s="206" t="s">
        <v>72</v>
      </c>
      <c r="AU156" s="206" t="s">
        <v>83</v>
      </c>
      <c r="AY156" s="205" t="s">
        <v>118</v>
      </c>
      <c r="BK156" s="207">
        <f>SUM(BK157:BK158)</f>
        <v>0</v>
      </c>
    </row>
    <row r="157" s="2" customFormat="1" ht="24.15" customHeight="1">
      <c r="A157" s="35"/>
      <c r="B157" s="36"/>
      <c r="C157" s="228" t="s">
        <v>171</v>
      </c>
      <c r="D157" s="228" t="s">
        <v>325</v>
      </c>
      <c r="E157" s="229" t="s">
        <v>811</v>
      </c>
      <c r="F157" s="230" t="s">
        <v>812</v>
      </c>
      <c r="G157" s="231" t="s">
        <v>161</v>
      </c>
      <c r="H157" s="232">
        <v>31</v>
      </c>
      <c r="I157" s="233"/>
      <c r="J157" s="234">
        <f>ROUND(I157*H157,2)</f>
        <v>0</v>
      </c>
      <c r="K157" s="235"/>
      <c r="L157" s="41"/>
      <c r="M157" s="236" t="s">
        <v>1</v>
      </c>
      <c r="N157" s="237" t="s">
        <v>38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124</v>
      </c>
      <c r="AT157" s="221" t="s">
        <v>325</v>
      </c>
      <c r="AU157" s="221" t="s">
        <v>131</v>
      </c>
      <c r="AY157" s="14" t="s">
        <v>118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81</v>
      </c>
      <c r="BK157" s="222">
        <f>ROUND(I157*H157,2)</f>
        <v>0</v>
      </c>
      <c r="BL157" s="14" t="s">
        <v>124</v>
      </c>
      <c r="BM157" s="221" t="s">
        <v>827</v>
      </c>
    </row>
    <row r="158" s="2" customFormat="1">
      <c r="A158" s="35"/>
      <c r="B158" s="36"/>
      <c r="C158" s="37"/>
      <c r="D158" s="223" t="s">
        <v>126</v>
      </c>
      <c r="E158" s="37"/>
      <c r="F158" s="224" t="s">
        <v>812</v>
      </c>
      <c r="G158" s="37"/>
      <c r="H158" s="37"/>
      <c r="I158" s="225"/>
      <c r="J158" s="37"/>
      <c r="K158" s="37"/>
      <c r="L158" s="41"/>
      <c r="M158" s="226"/>
      <c r="N158" s="227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126</v>
      </c>
      <c r="AU158" s="14" t="s">
        <v>131</v>
      </c>
    </row>
    <row r="159" s="11" customFormat="1" ht="20.88" customHeight="1">
      <c r="A159" s="11"/>
      <c r="B159" s="194"/>
      <c r="C159" s="195"/>
      <c r="D159" s="196" t="s">
        <v>72</v>
      </c>
      <c r="E159" s="248" t="s">
        <v>828</v>
      </c>
      <c r="F159" s="248" t="s">
        <v>829</v>
      </c>
      <c r="G159" s="195"/>
      <c r="H159" s="195"/>
      <c r="I159" s="198"/>
      <c r="J159" s="249">
        <f>BK159</f>
        <v>0</v>
      </c>
      <c r="K159" s="195"/>
      <c r="L159" s="200"/>
      <c r="M159" s="201"/>
      <c r="N159" s="202"/>
      <c r="O159" s="202"/>
      <c r="P159" s="203">
        <f>SUM(P160:P169)</f>
        <v>0</v>
      </c>
      <c r="Q159" s="202"/>
      <c r="R159" s="203">
        <f>SUM(R160:R169)</f>
        <v>0.020799999999999999</v>
      </c>
      <c r="S159" s="202"/>
      <c r="T159" s="204">
        <f>SUM(T160:T169)</f>
        <v>0.019800000000000002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5" t="s">
        <v>81</v>
      </c>
      <c r="AT159" s="206" t="s">
        <v>72</v>
      </c>
      <c r="AU159" s="206" t="s">
        <v>83</v>
      </c>
      <c r="AY159" s="205" t="s">
        <v>118</v>
      </c>
      <c r="BK159" s="207">
        <f>SUM(BK160:BK169)</f>
        <v>0</v>
      </c>
    </row>
    <row r="160" s="2" customFormat="1" ht="24.15" customHeight="1">
      <c r="A160" s="35"/>
      <c r="B160" s="36"/>
      <c r="C160" s="228" t="s">
        <v>259</v>
      </c>
      <c r="D160" s="228" t="s">
        <v>325</v>
      </c>
      <c r="E160" s="229" t="s">
        <v>830</v>
      </c>
      <c r="F160" s="230" t="s">
        <v>831</v>
      </c>
      <c r="G160" s="231" t="s">
        <v>161</v>
      </c>
      <c r="H160" s="232">
        <v>4</v>
      </c>
      <c r="I160" s="233"/>
      <c r="J160" s="234">
        <f>ROUND(I160*H160,2)</f>
        <v>0</v>
      </c>
      <c r="K160" s="235"/>
      <c r="L160" s="41"/>
      <c r="M160" s="236" t="s">
        <v>1</v>
      </c>
      <c r="N160" s="237" t="s">
        <v>38</v>
      </c>
      <c r="O160" s="88"/>
      <c r="P160" s="219">
        <f>O160*H160</f>
        <v>0</v>
      </c>
      <c r="Q160" s="219">
        <v>0.00042999999999999999</v>
      </c>
      <c r="R160" s="219">
        <f>Q160*H160</f>
        <v>0.00172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124</v>
      </c>
      <c r="AT160" s="221" t="s">
        <v>325</v>
      </c>
      <c r="AU160" s="221" t="s">
        <v>131</v>
      </c>
      <c r="AY160" s="14" t="s">
        <v>118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81</v>
      </c>
      <c r="BK160" s="222">
        <f>ROUND(I160*H160,2)</f>
        <v>0</v>
      </c>
      <c r="BL160" s="14" t="s">
        <v>124</v>
      </c>
      <c r="BM160" s="221" t="s">
        <v>832</v>
      </c>
    </row>
    <row r="161" s="2" customFormat="1">
      <c r="A161" s="35"/>
      <c r="B161" s="36"/>
      <c r="C161" s="37"/>
      <c r="D161" s="223" t="s">
        <v>126</v>
      </c>
      <c r="E161" s="37"/>
      <c r="F161" s="224" t="s">
        <v>831</v>
      </c>
      <c r="G161" s="37"/>
      <c r="H161" s="37"/>
      <c r="I161" s="225"/>
      <c r="J161" s="37"/>
      <c r="K161" s="37"/>
      <c r="L161" s="41"/>
      <c r="M161" s="226"/>
      <c r="N161" s="227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126</v>
      </c>
      <c r="AU161" s="14" t="s">
        <v>131</v>
      </c>
    </row>
    <row r="162" s="2" customFormat="1" ht="21.75" customHeight="1">
      <c r="A162" s="35"/>
      <c r="B162" s="36"/>
      <c r="C162" s="228" t="s">
        <v>251</v>
      </c>
      <c r="D162" s="228" t="s">
        <v>325</v>
      </c>
      <c r="E162" s="229" t="s">
        <v>833</v>
      </c>
      <c r="F162" s="230" t="s">
        <v>834</v>
      </c>
      <c r="G162" s="231" t="s">
        <v>300</v>
      </c>
      <c r="H162" s="232">
        <v>22</v>
      </c>
      <c r="I162" s="233"/>
      <c r="J162" s="234">
        <f>ROUND(I162*H162,2)</f>
        <v>0</v>
      </c>
      <c r="K162" s="235"/>
      <c r="L162" s="41"/>
      <c r="M162" s="236" t="s">
        <v>1</v>
      </c>
      <c r="N162" s="237" t="s">
        <v>38</v>
      </c>
      <c r="O162" s="88"/>
      <c r="P162" s="219">
        <f>O162*H162</f>
        <v>0</v>
      </c>
      <c r="Q162" s="219">
        <v>0.00071000000000000002</v>
      </c>
      <c r="R162" s="219">
        <f>Q162*H162</f>
        <v>0.01562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124</v>
      </c>
      <c r="AT162" s="221" t="s">
        <v>325</v>
      </c>
      <c r="AU162" s="221" t="s">
        <v>131</v>
      </c>
      <c r="AY162" s="14" t="s">
        <v>118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81</v>
      </c>
      <c r="BK162" s="222">
        <f>ROUND(I162*H162,2)</f>
        <v>0</v>
      </c>
      <c r="BL162" s="14" t="s">
        <v>124</v>
      </c>
      <c r="BM162" s="221" t="s">
        <v>835</v>
      </c>
    </row>
    <row r="163" s="2" customFormat="1">
      <c r="A163" s="35"/>
      <c r="B163" s="36"/>
      <c r="C163" s="37"/>
      <c r="D163" s="223" t="s">
        <v>126</v>
      </c>
      <c r="E163" s="37"/>
      <c r="F163" s="224" t="s">
        <v>834</v>
      </c>
      <c r="G163" s="37"/>
      <c r="H163" s="37"/>
      <c r="I163" s="225"/>
      <c r="J163" s="37"/>
      <c r="K163" s="37"/>
      <c r="L163" s="41"/>
      <c r="M163" s="226"/>
      <c r="N163" s="227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126</v>
      </c>
      <c r="AU163" s="14" t="s">
        <v>131</v>
      </c>
    </row>
    <row r="164" s="2" customFormat="1" ht="24.15" customHeight="1">
      <c r="A164" s="35"/>
      <c r="B164" s="36"/>
      <c r="C164" s="228" t="s">
        <v>255</v>
      </c>
      <c r="D164" s="228" t="s">
        <v>325</v>
      </c>
      <c r="E164" s="229" t="s">
        <v>836</v>
      </c>
      <c r="F164" s="230" t="s">
        <v>837</v>
      </c>
      <c r="G164" s="231" t="s">
        <v>161</v>
      </c>
      <c r="H164" s="232">
        <v>4</v>
      </c>
      <c r="I164" s="233"/>
      <c r="J164" s="234">
        <f>ROUND(I164*H164,2)</f>
        <v>0</v>
      </c>
      <c r="K164" s="235"/>
      <c r="L164" s="41"/>
      <c r="M164" s="236" t="s">
        <v>1</v>
      </c>
      <c r="N164" s="237" t="s">
        <v>38</v>
      </c>
      <c r="O164" s="88"/>
      <c r="P164" s="219">
        <f>O164*H164</f>
        <v>0</v>
      </c>
      <c r="Q164" s="219">
        <v>1.0000000000000001E-05</v>
      </c>
      <c r="R164" s="219">
        <f>Q164*H164</f>
        <v>4.0000000000000003E-05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124</v>
      </c>
      <c r="AT164" s="221" t="s">
        <v>325</v>
      </c>
      <c r="AU164" s="221" t="s">
        <v>131</v>
      </c>
      <c r="AY164" s="14" t="s">
        <v>118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81</v>
      </c>
      <c r="BK164" s="222">
        <f>ROUND(I164*H164,2)</f>
        <v>0</v>
      </c>
      <c r="BL164" s="14" t="s">
        <v>124</v>
      </c>
      <c r="BM164" s="221" t="s">
        <v>838</v>
      </c>
    </row>
    <row r="165" s="2" customFormat="1">
      <c r="A165" s="35"/>
      <c r="B165" s="36"/>
      <c r="C165" s="37"/>
      <c r="D165" s="223" t="s">
        <v>126</v>
      </c>
      <c r="E165" s="37"/>
      <c r="F165" s="224" t="s">
        <v>837</v>
      </c>
      <c r="G165" s="37"/>
      <c r="H165" s="37"/>
      <c r="I165" s="225"/>
      <c r="J165" s="37"/>
      <c r="K165" s="37"/>
      <c r="L165" s="41"/>
      <c r="M165" s="226"/>
      <c r="N165" s="227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126</v>
      </c>
      <c r="AU165" s="14" t="s">
        <v>131</v>
      </c>
    </row>
    <row r="166" s="2" customFormat="1" ht="33" customHeight="1">
      <c r="A166" s="35"/>
      <c r="B166" s="36"/>
      <c r="C166" s="228" t="s">
        <v>263</v>
      </c>
      <c r="D166" s="228" t="s">
        <v>325</v>
      </c>
      <c r="E166" s="229" t="s">
        <v>839</v>
      </c>
      <c r="F166" s="230" t="s">
        <v>840</v>
      </c>
      <c r="G166" s="231" t="s">
        <v>161</v>
      </c>
      <c r="H166" s="232">
        <v>4</v>
      </c>
      <c r="I166" s="233"/>
      <c r="J166" s="234">
        <f>ROUND(I166*H166,2)</f>
        <v>0</v>
      </c>
      <c r="K166" s="235"/>
      <c r="L166" s="41"/>
      <c r="M166" s="236" t="s">
        <v>1</v>
      </c>
      <c r="N166" s="237" t="s">
        <v>38</v>
      </c>
      <c r="O166" s="88"/>
      <c r="P166" s="219">
        <f>O166*H166</f>
        <v>0</v>
      </c>
      <c r="Q166" s="219">
        <v>0.00027</v>
      </c>
      <c r="R166" s="219">
        <f>Q166*H166</f>
        <v>0.00108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124</v>
      </c>
      <c r="AT166" s="221" t="s">
        <v>325</v>
      </c>
      <c r="AU166" s="221" t="s">
        <v>131</v>
      </c>
      <c r="AY166" s="14" t="s">
        <v>118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81</v>
      </c>
      <c r="BK166" s="222">
        <f>ROUND(I166*H166,2)</f>
        <v>0</v>
      </c>
      <c r="BL166" s="14" t="s">
        <v>124</v>
      </c>
      <c r="BM166" s="221" t="s">
        <v>841</v>
      </c>
    </row>
    <row r="167" s="2" customFormat="1">
      <c r="A167" s="35"/>
      <c r="B167" s="36"/>
      <c r="C167" s="37"/>
      <c r="D167" s="223" t="s">
        <v>126</v>
      </c>
      <c r="E167" s="37"/>
      <c r="F167" s="224" t="s">
        <v>840</v>
      </c>
      <c r="G167" s="37"/>
      <c r="H167" s="37"/>
      <c r="I167" s="225"/>
      <c r="J167" s="37"/>
      <c r="K167" s="37"/>
      <c r="L167" s="41"/>
      <c r="M167" s="226"/>
      <c r="N167" s="227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126</v>
      </c>
      <c r="AU167" s="14" t="s">
        <v>131</v>
      </c>
    </row>
    <row r="168" s="2" customFormat="1" ht="16.5" customHeight="1">
      <c r="A168" s="35"/>
      <c r="B168" s="36"/>
      <c r="C168" s="228" t="s">
        <v>186</v>
      </c>
      <c r="D168" s="228" t="s">
        <v>325</v>
      </c>
      <c r="E168" s="229" t="s">
        <v>842</v>
      </c>
      <c r="F168" s="230" t="s">
        <v>843</v>
      </c>
      <c r="G168" s="231" t="s">
        <v>161</v>
      </c>
      <c r="H168" s="232">
        <v>18</v>
      </c>
      <c r="I168" s="233"/>
      <c r="J168" s="234">
        <f>ROUND(I168*H168,2)</f>
        <v>0</v>
      </c>
      <c r="K168" s="235"/>
      <c r="L168" s="41"/>
      <c r="M168" s="236" t="s">
        <v>1</v>
      </c>
      <c r="N168" s="237" t="s">
        <v>38</v>
      </c>
      <c r="O168" s="88"/>
      <c r="P168" s="219">
        <f>O168*H168</f>
        <v>0</v>
      </c>
      <c r="Q168" s="219">
        <v>0.00012999999999999999</v>
      </c>
      <c r="R168" s="219">
        <f>Q168*H168</f>
        <v>0.0023399999999999996</v>
      </c>
      <c r="S168" s="219">
        <v>0.0011000000000000001</v>
      </c>
      <c r="T168" s="220">
        <f>S168*H168</f>
        <v>0.019800000000000002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124</v>
      </c>
      <c r="AT168" s="221" t="s">
        <v>325</v>
      </c>
      <c r="AU168" s="221" t="s">
        <v>131</v>
      </c>
      <c r="AY168" s="14" t="s">
        <v>118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81</v>
      </c>
      <c r="BK168" s="222">
        <f>ROUND(I168*H168,2)</f>
        <v>0</v>
      </c>
      <c r="BL168" s="14" t="s">
        <v>124</v>
      </c>
      <c r="BM168" s="221" t="s">
        <v>844</v>
      </c>
    </row>
    <row r="169" s="2" customFormat="1">
      <c r="A169" s="35"/>
      <c r="B169" s="36"/>
      <c r="C169" s="37"/>
      <c r="D169" s="223" t="s">
        <v>126</v>
      </c>
      <c r="E169" s="37"/>
      <c r="F169" s="224" t="s">
        <v>843</v>
      </c>
      <c r="G169" s="37"/>
      <c r="H169" s="37"/>
      <c r="I169" s="225"/>
      <c r="J169" s="37"/>
      <c r="K169" s="37"/>
      <c r="L169" s="41"/>
      <c r="M169" s="226"/>
      <c r="N169" s="227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126</v>
      </c>
      <c r="AU169" s="14" t="s">
        <v>131</v>
      </c>
    </row>
    <row r="170" s="11" customFormat="1" ht="20.88" customHeight="1">
      <c r="A170" s="11"/>
      <c r="B170" s="194"/>
      <c r="C170" s="195"/>
      <c r="D170" s="196" t="s">
        <v>72</v>
      </c>
      <c r="E170" s="248" t="s">
        <v>845</v>
      </c>
      <c r="F170" s="248" t="s">
        <v>846</v>
      </c>
      <c r="G170" s="195"/>
      <c r="H170" s="195"/>
      <c r="I170" s="198"/>
      <c r="J170" s="249">
        <f>BK170</f>
        <v>0</v>
      </c>
      <c r="K170" s="195"/>
      <c r="L170" s="200"/>
      <c r="M170" s="201"/>
      <c r="N170" s="202"/>
      <c r="O170" s="202"/>
      <c r="P170" s="203">
        <f>SUM(P171:P184)</f>
        <v>0</v>
      </c>
      <c r="Q170" s="202"/>
      <c r="R170" s="203">
        <f>SUM(R171:R184)</f>
        <v>0.063439999999999996</v>
      </c>
      <c r="S170" s="202"/>
      <c r="T170" s="204">
        <f>SUM(T171:T184)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5" t="s">
        <v>81</v>
      </c>
      <c r="AT170" s="206" t="s">
        <v>72</v>
      </c>
      <c r="AU170" s="206" t="s">
        <v>83</v>
      </c>
      <c r="AY170" s="205" t="s">
        <v>118</v>
      </c>
      <c r="BK170" s="207">
        <f>SUM(BK171:BK184)</f>
        <v>0</v>
      </c>
    </row>
    <row r="171" s="2" customFormat="1" ht="33" customHeight="1">
      <c r="A171" s="35"/>
      <c r="B171" s="36"/>
      <c r="C171" s="228" t="s">
        <v>275</v>
      </c>
      <c r="D171" s="228" t="s">
        <v>325</v>
      </c>
      <c r="E171" s="229" t="s">
        <v>847</v>
      </c>
      <c r="F171" s="230" t="s">
        <v>848</v>
      </c>
      <c r="G171" s="231" t="s">
        <v>161</v>
      </c>
      <c r="H171" s="232">
        <v>4</v>
      </c>
      <c r="I171" s="233"/>
      <c r="J171" s="234">
        <f>ROUND(I171*H171,2)</f>
        <v>0</v>
      </c>
      <c r="K171" s="235"/>
      <c r="L171" s="41"/>
      <c r="M171" s="236" t="s">
        <v>1</v>
      </c>
      <c r="N171" s="237" t="s">
        <v>38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182</v>
      </c>
      <c r="AT171" s="221" t="s">
        <v>325</v>
      </c>
      <c r="AU171" s="221" t="s">
        <v>131</v>
      </c>
      <c r="AY171" s="14" t="s">
        <v>118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81</v>
      </c>
      <c r="BK171" s="222">
        <f>ROUND(I171*H171,2)</f>
        <v>0</v>
      </c>
      <c r="BL171" s="14" t="s">
        <v>182</v>
      </c>
      <c r="BM171" s="221" t="s">
        <v>849</v>
      </c>
    </row>
    <row r="172" s="2" customFormat="1">
      <c r="A172" s="35"/>
      <c r="B172" s="36"/>
      <c r="C172" s="37"/>
      <c r="D172" s="223" t="s">
        <v>126</v>
      </c>
      <c r="E172" s="37"/>
      <c r="F172" s="224" t="s">
        <v>848</v>
      </c>
      <c r="G172" s="37"/>
      <c r="H172" s="37"/>
      <c r="I172" s="225"/>
      <c r="J172" s="37"/>
      <c r="K172" s="37"/>
      <c r="L172" s="41"/>
      <c r="M172" s="226"/>
      <c r="N172" s="227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126</v>
      </c>
      <c r="AU172" s="14" t="s">
        <v>131</v>
      </c>
    </row>
    <row r="173" s="2" customFormat="1" ht="24.15" customHeight="1">
      <c r="A173" s="35"/>
      <c r="B173" s="36"/>
      <c r="C173" s="228" t="s">
        <v>271</v>
      </c>
      <c r="D173" s="228" t="s">
        <v>325</v>
      </c>
      <c r="E173" s="229" t="s">
        <v>850</v>
      </c>
      <c r="F173" s="230" t="s">
        <v>851</v>
      </c>
      <c r="G173" s="231" t="s">
        <v>300</v>
      </c>
      <c r="H173" s="232">
        <v>12</v>
      </c>
      <c r="I173" s="233"/>
      <c r="J173" s="234">
        <f>ROUND(I173*H173,2)</f>
        <v>0</v>
      </c>
      <c r="K173" s="235"/>
      <c r="L173" s="41"/>
      <c r="M173" s="236" t="s">
        <v>1</v>
      </c>
      <c r="N173" s="237" t="s">
        <v>38</v>
      </c>
      <c r="O173" s="88"/>
      <c r="P173" s="219">
        <f>O173*H173</f>
        <v>0</v>
      </c>
      <c r="Q173" s="219">
        <v>0.00046000000000000001</v>
      </c>
      <c r="R173" s="219">
        <f>Q173*H173</f>
        <v>0.0055200000000000006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124</v>
      </c>
      <c r="AT173" s="221" t="s">
        <v>325</v>
      </c>
      <c r="AU173" s="221" t="s">
        <v>131</v>
      </c>
      <c r="AY173" s="14" t="s">
        <v>118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81</v>
      </c>
      <c r="BK173" s="222">
        <f>ROUND(I173*H173,2)</f>
        <v>0</v>
      </c>
      <c r="BL173" s="14" t="s">
        <v>124</v>
      </c>
      <c r="BM173" s="221" t="s">
        <v>852</v>
      </c>
    </row>
    <row r="174" s="2" customFormat="1">
      <c r="A174" s="35"/>
      <c r="B174" s="36"/>
      <c r="C174" s="37"/>
      <c r="D174" s="223" t="s">
        <v>126</v>
      </c>
      <c r="E174" s="37"/>
      <c r="F174" s="224" t="s">
        <v>851</v>
      </c>
      <c r="G174" s="37"/>
      <c r="H174" s="37"/>
      <c r="I174" s="225"/>
      <c r="J174" s="37"/>
      <c r="K174" s="37"/>
      <c r="L174" s="41"/>
      <c r="M174" s="226"/>
      <c r="N174" s="227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126</v>
      </c>
      <c r="AU174" s="14" t="s">
        <v>131</v>
      </c>
    </row>
    <row r="175" s="2" customFormat="1" ht="37.8" customHeight="1">
      <c r="A175" s="35"/>
      <c r="B175" s="36"/>
      <c r="C175" s="228" t="s">
        <v>267</v>
      </c>
      <c r="D175" s="228" t="s">
        <v>325</v>
      </c>
      <c r="E175" s="229" t="s">
        <v>853</v>
      </c>
      <c r="F175" s="230" t="s">
        <v>854</v>
      </c>
      <c r="G175" s="231" t="s">
        <v>161</v>
      </c>
      <c r="H175" s="232">
        <v>2</v>
      </c>
      <c r="I175" s="233"/>
      <c r="J175" s="234">
        <f>ROUND(I175*H175,2)</f>
        <v>0</v>
      </c>
      <c r="K175" s="235"/>
      <c r="L175" s="41"/>
      <c r="M175" s="236" t="s">
        <v>1</v>
      </c>
      <c r="N175" s="237" t="s">
        <v>38</v>
      </c>
      <c r="O175" s="88"/>
      <c r="P175" s="219">
        <f>O175*H175</f>
        <v>0</v>
      </c>
      <c r="Q175" s="219">
        <v>0.02828</v>
      </c>
      <c r="R175" s="219">
        <f>Q175*H175</f>
        <v>0.056559999999999999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124</v>
      </c>
      <c r="AT175" s="221" t="s">
        <v>325</v>
      </c>
      <c r="AU175" s="221" t="s">
        <v>131</v>
      </c>
      <c r="AY175" s="14" t="s">
        <v>118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81</v>
      </c>
      <c r="BK175" s="222">
        <f>ROUND(I175*H175,2)</f>
        <v>0</v>
      </c>
      <c r="BL175" s="14" t="s">
        <v>124</v>
      </c>
      <c r="BM175" s="221" t="s">
        <v>855</v>
      </c>
    </row>
    <row r="176" s="2" customFormat="1">
      <c r="A176" s="35"/>
      <c r="B176" s="36"/>
      <c r="C176" s="37"/>
      <c r="D176" s="223" t="s">
        <v>126</v>
      </c>
      <c r="E176" s="37"/>
      <c r="F176" s="224" t="s">
        <v>854</v>
      </c>
      <c r="G176" s="37"/>
      <c r="H176" s="37"/>
      <c r="I176" s="225"/>
      <c r="J176" s="37"/>
      <c r="K176" s="37"/>
      <c r="L176" s="41"/>
      <c r="M176" s="226"/>
      <c r="N176" s="227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126</v>
      </c>
      <c r="AU176" s="14" t="s">
        <v>131</v>
      </c>
    </row>
    <row r="177" s="2" customFormat="1" ht="24.15" customHeight="1">
      <c r="A177" s="35"/>
      <c r="B177" s="36"/>
      <c r="C177" s="228" t="s">
        <v>7</v>
      </c>
      <c r="D177" s="228" t="s">
        <v>325</v>
      </c>
      <c r="E177" s="229" t="s">
        <v>796</v>
      </c>
      <c r="F177" s="230" t="s">
        <v>797</v>
      </c>
      <c r="G177" s="231" t="s">
        <v>161</v>
      </c>
      <c r="H177" s="232">
        <v>2</v>
      </c>
      <c r="I177" s="233"/>
      <c r="J177" s="234">
        <f>ROUND(I177*H177,2)</f>
        <v>0</v>
      </c>
      <c r="K177" s="235"/>
      <c r="L177" s="41"/>
      <c r="M177" s="236" t="s">
        <v>1</v>
      </c>
      <c r="N177" s="237" t="s">
        <v>38</v>
      </c>
      <c r="O177" s="88"/>
      <c r="P177" s="219">
        <f>O177*H177</f>
        <v>0</v>
      </c>
      <c r="Q177" s="219">
        <v>0.00029</v>
      </c>
      <c r="R177" s="219">
        <f>Q177*H177</f>
        <v>0.00058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182</v>
      </c>
      <c r="AT177" s="221" t="s">
        <v>325</v>
      </c>
      <c r="AU177" s="221" t="s">
        <v>131</v>
      </c>
      <c r="AY177" s="14" t="s">
        <v>118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81</v>
      </c>
      <c r="BK177" s="222">
        <f>ROUND(I177*H177,2)</f>
        <v>0</v>
      </c>
      <c r="BL177" s="14" t="s">
        <v>182</v>
      </c>
      <c r="BM177" s="221" t="s">
        <v>856</v>
      </c>
    </row>
    <row r="178" s="2" customFormat="1">
      <c r="A178" s="35"/>
      <c r="B178" s="36"/>
      <c r="C178" s="37"/>
      <c r="D178" s="223" t="s">
        <v>126</v>
      </c>
      <c r="E178" s="37"/>
      <c r="F178" s="224" t="s">
        <v>797</v>
      </c>
      <c r="G178" s="37"/>
      <c r="H178" s="37"/>
      <c r="I178" s="225"/>
      <c r="J178" s="37"/>
      <c r="K178" s="37"/>
      <c r="L178" s="41"/>
      <c r="M178" s="226"/>
      <c r="N178" s="227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126</v>
      </c>
      <c r="AU178" s="14" t="s">
        <v>131</v>
      </c>
    </row>
    <row r="179" s="2" customFormat="1" ht="21.75" customHeight="1">
      <c r="A179" s="35"/>
      <c r="B179" s="36"/>
      <c r="C179" s="228" t="s">
        <v>198</v>
      </c>
      <c r="D179" s="228" t="s">
        <v>325</v>
      </c>
      <c r="E179" s="229" t="s">
        <v>805</v>
      </c>
      <c r="F179" s="230" t="s">
        <v>806</v>
      </c>
      <c r="G179" s="231" t="s">
        <v>161</v>
      </c>
      <c r="H179" s="232">
        <v>2</v>
      </c>
      <c r="I179" s="233"/>
      <c r="J179" s="234">
        <f>ROUND(I179*H179,2)</f>
        <v>0</v>
      </c>
      <c r="K179" s="235"/>
      <c r="L179" s="41"/>
      <c r="M179" s="236" t="s">
        <v>1</v>
      </c>
      <c r="N179" s="237" t="s">
        <v>38</v>
      </c>
      <c r="O179" s="88"/>
      <c r="P179" s="219">
        <f>O179*H179</f>
        <v>0</v>
      </c>
      <c r="Q179" s="219">
        <v>0.00025000000000000001</v>
      </c>
      <c r="R179" s="219">
        <f>Q179*H179</f>
        <v>0.00050000000000000001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182</v>
      </c>
      <c r="AT179" s="221" t="s">
        <v>325</v>
      </c>
      <c r="AU179" s="221" t="s">
        <v>131</v>
      </c>
      <c r="AY179" s="14" t="s">
        <v>118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81</v>
      </c>
      <c r="BK179" s="222">
        <f>ROUND(I179*H179,2)</f>
        <v>0</v>
      </c>
      <c r="BL179" s="14" t="s">
        <v>182</v>
      </c>
      <c r="BM179" s="221" t="s">
        <v>857</v>
      </c>
    </row>
    <row r="180" s="2" customFormat="1">
      <c r="A180" s="35"/>
      <c r="B180" s="36"/>
      <c r="C180" s="37"/>
      <c r="D180" s="223" t="s">
        <v>126</v>
      </c>
      <c r="E180" s="37"/>
      <c r="F180" s="224" t="s">
        <v>806</v>
      </c>
      <c r="G180" s="37"/>
      <c r="H180" s="37"/>
      <c r="I180" s="225"/>
      <c r="J180" s="37"/>
      <c r="K180" s="37"/>
      <c r="L180" s="41"/>
      <c r="M180" s="226"/>
      <c r="N180" s="227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126</v>
      </c>
      <c r="AU180" s="14" t="s">
        <v>131</v>
      </c>
    </row>
    <row r="181" s="2" customFormat="1" ht="24.15" customHeight="1">
      <c r="A181" s="35"/>
      <c r="B181" s="36"/>
      <c r="C181" s="228" t="s">
        <v>205</v>
      </c>
      <c r="D181" s="228" t="s">
        <v>325</v>
      </c>
      <c r="E181" s="229" t="s">
        <v>811</v>
      </c>
      <c r="F181" s="230" t="s">
        <v>812</v>
      </c>
      <c r="G181" s="231" t="s">
        <v>161</v>
      </c>
      <c r="H181" s="232">
        <v>2</v>
      </c>
      <c r="I181" s="233"/>
      <c r="J181" s="234">
        <f>ROUND(I181*H181,2)</f>
        <v>0</v>
      </c>
      <c r="K181" s="235"/>
      <c r="L181" s="41"/>
      <c r="M181" s="236" t="s">
        <v>1</v>
      </c>
      <c r="N181" s="237" t="s">
        <v>38</v>
      </c>
      <c r="O181" s="88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182</v>
      </c>
      <c r="AT181" s="221" t="s">
        <v>325</v>
      </c>
      <c r="AU181" s="221" t="s">
        <v>131</v>
      </c>
      <c r="AY181" s="14" t="s">
        <v>118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81</v>
      </c>
      <c r="BK181" s="222">
        <f>ROUND(I181*H181,2)</f>
        <v>0</v>
      </c>
      <c r="BL181" s="14" t="s">
        <v>182</v>
      </c>
      <c r="BM181" s="221" t="s">
        <v>858</v>
      </c>
    </row>
    <row r="182" s="2" customFormat="1">
      <c r="A182" s="35"/>
      <c r="B182" s="36"/>
      <c r="C182" s="37"/>
      <c r="D182" s="223" t="s">
        <v>126</v>
      </c>
      <c r="E182" s="37"/>
      <c r="F182" s="224" t="s">
        <v>812</v>
      </c>
      <c r="G182" s="37"/>
      <c r="H182" s="37"/>
      <c r="I182" s="225"/>
      <c r="J182" s="37"/>
      <c r="K182" s="37"/>
      <c r="L182" s="41"/>
      <c r="M182" s="226"/>
      <c r="N182" s="227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126</v>
      </c>
      <c r="AU182" s="14" t="s">
        <v>131</v>
      </c>
    </row>
    <row r="183" s="2" customFormat="1" ht="16.5" customHeight="1">
      <c r="A183" s="35"/>
      <c r="B183" s="36"/>
      <c r="C183" s="228" t="s">
        <v>219</v>
      </c>
      <c r="D183" s="228" t="s">
        <v>325</v>
      </c>
      <c r="E183" s="229" t="s">
        <v>859</v>
      </c>
      <c r="F183" s="230" t="s">
        <v>815</v>
      </c>
      <c r="G183" s="231" t="s">
        <v>161</v>
      </c>
      <c r="H183" s="232">
        <v>2</v>
      </c>
      <c r="I183" s="233"/>
      <c r="J183" s="234">
        <f>ROUND(I183*H183,2)</f>
        <v>0</v>
      </c>
      <c r="K183" s="235"/>
      <c r="L183" s="41"/>
      <c r="M183" s="236" t="s">
        <v>1</v>
      </c>
      <c r="N183" s="237" t="s">
        <v>38</v>
      </c>
      <c r="O183" s="88"/>
      <c r="P183" s="219">
        <f>O183*H183</f>
        <v>0</v>
      </c>
      <c r="Q183" s="219">
        <v>0.00013999999999999999</v>
      </c>
      <c r="R183" s="219">
        <f>Q183*H183</f>
        <v>0.00027999999999999998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182</v>
      </c>
      <c r="AT183" s="221" t="s">
        <v>325</v>
      </c>
      <c r="AU183" s="221" t="s">
        <v>131</v>
      </c>
      <c r="AY183" s="14" t="s">
        <v>118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81</v>
      </c>
      <c r="BK183" s="222">
        <f>ROUND(I183*H183,2)</f>
        <v>0</v>
      </c>
      <c r="BL183" s="14" t="s">
        <v>182</v>
      </c>
      <c r="BM183" s="221" t="s">
        <v>860</v>
      </c>
    </row>
    <row r="184" s="2" customFormat="1">
      <c r="A184" s="35"/>
      <c r="B184" s="36"/>
      <c r="C184" s="37"/>
      <c r="D184" s="223" t="s">
        <v>126</v>
      </c>
      <c r="E184" s="37"/>
      <c r="F184" s="224" t="s">
        <v>815</v>
      </c>
      <c r="G184" s="37"/>
      <c r="H184" s="37"/>
      <c r="I184" s="225"/>
      <c r="J184" s="37"/>
      <c r="K184" s="37"/>
      <c r="L184" s="41"/>
      <c r="M184" s="238"/>
      <c r="N184" s="239"/>
      <c r="O184" s="240"/>
      <c r="P184" s="240"/>
      <c r="Q184" s="240"/>
      <c r="R184" s="240"/>
      <c r="S184" s="240"/>
      <c r="T184" s="241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126</v>
      </c>
      <c r="AU184" s="14" t="s">
        <v>131</v>
      </c>
    </row>
    <row r="185" s="2" customFormat="1" ht="6.96" customHeight="1">
      <c r="A185" s="35"/>
      <c r="B185" s="63"/>
      <c r="C185" s="64"/>
      <c r="D185" s="64"/>
      <c r="E185" s="64"/>
      <c r="F185" s="64"/>
      <c r="G185" s="64"/>
      <c r="H185" s="64"/>
      <c r="I185" s="64"/>
      <c r="J185" s="64"/>
      <c r="K185" s="64"/>
      <c r="L185" s="41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sheet="1" autoFilter="0" formatColumns="0" formatRows="0" objects="1" scenarios="1" spinCount="100000" saltValue="5SE1YQh8ZIpx4ooe2Z0KbliogxMN5NNPV1SHsdVJdHJbpm+4gCD91oheetsE5THyDSn0t/VIQi5jThjBtLKmxg==" hashValue="mbvUNULsDWR2NLr0CE7feVMnMwmT65OaJG5Rmu2ihtKSujXBAHRF1ugZOunGfgYJIz4r7Grp258lRFYrdsLy5w==" algorithmName="SHA-512" password="CC35"/>
  <autoFilter ref="C122:K18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2023-02-22T15:09:25Z</dcterms:created>
  <dcterms:modified xsi:type="dcterms:W3CDTF">2023-02-22T15:09:30Z</dcterms:modified>
</cp:coreProperties>
</file>