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0"/>
  </bookViews>
  <sheets>
    <sheet name="REART VV AV" sheetId="1" r:id="rId1"/>
  </sheets>
  <definedNames/>
  <calcPr calcId="162913"/>
  <extLst/>
</workbook>
</file>

<file path=xl/sharedStrings.xml><?xml version="1.0" encoding="utf-8"?>
<sst xmlns="http://schemas.openxmlformats.org/spreadsheetml/2006/main" count="161" uniqueCount="143">
  <si>
    <t>Audiovizuální a technické vybavení pro studijní prostory v DUUL</t>
  </si>
  <si>
    <t>položka č.</t>
  </si>
  <si>
    <t>popis</t>
  </si>
  <si>
    <t>počet</t>
  </si>
  <si>
    <t>cena bez DPH / ks</t>
  </si>
  <si>
    <t>cena vč. DPH / ks</t>
  </si>
  <si>
    <t>cena celkem bez DPH</t>
  </si>
  <si>
    <t>cena celkem vč DPH</t>
  </si>
  <si>
    <t>cena za soubor vč. DPH</t>
  </si>
  <si>
    <t>1. Soubor pro studium videomappingu</t>
  </si>
  <si>
    <t>1.NP - Ateliér 1</t>
  </si>
  <si>
    <t>1.1</t>
  </si>
  <si>
    <t>zvuková karta</t>
  </si>
  <si>
    <t>Zvuková karta na USB, 2 mikrofonní vstupy na Combo XLR/TRS s phantomovým napájením, 4 linkové vstupy TRS, 4 analogové výstupy TRS, digitální rozhraní SPDIF, MIDI vstup a výstup, síťový vypínač, napájení externím napaječem, minimálně jeden samostatně ovládaný sluchátkový výstup, plynulé ovládání výstupní hlasitosti pro poslech</t>
  </si>
  <si>
    <t>1.2</t>
  </si>
  <si>
    <t>Poslechový kontrolér vybavený DANTE na EtherCon, samostatná hlasitost po sluchátka a pro hlavní výstup, napájení po PoE, symetrické linkové výstupy na XLR</t>
  </si>
  <si>
    <t>1.3</t>
  </si>
  <si>
    <t>midi kontroler</t>
  </si>
  <si>
    <t>Přenosný USB/MIDI kontroler pro audiovizuální software a zpětnou vizuální vazbou s podporou pro Ableton Live
5x 8 přiřaditelných ovládacích tlačítek s podbarveným osvětlení pro indikaci funkce
8x tahových ovladačů (faders) nebo přidělitelných otočných ovladačů, 1x sumární ovladač (master fader)
Prolínací ovladač kanálů A/B (A / B crossfader)
In-line řazení jednotlivých kanálů pro optimální ovládání
Vstupy: Line Jack 6,3 mm TS, USB (B)
Napájení prostřednictvým USB
USB Midi: Ano</t>
  </si>
  <si>
    <t>1.4</t>
  </si>
  <si>
    <t>mobilní reproboxy</t>
  </si>
  <si>
    <t>Aktivní dvoupásmová reprosoustava, osazení reproduktory 12"+ 1,25", DSP procesor s displayem (nastavení crossoveru s FIR, EQ, limiteru), kovová dvojitá stativová příruba s různými úhly usazení, přímé ovládání displeje, basreflexová ozvučnice, špičkový SPLmax minimálně 134dB, rozsah min. 45Hz-20kHz, hmotnost max 25kg, montážní body pro závěs 8xM10, vstupy XLR/TRS Combo, dodaná položka musí být shodná s položkou 5.1</t>
  </si>
  <si>
    <t>1.5</t>
  </si>
  <si>
    <t>mobilní subwoofer</t>
  </si>
  <si>
    <t>Aktivní subwoofer, osazení reproduktorem 15", interní DSP s filtry, stativová příruba s pojistným závitem M20, přímé ovládání displeje, umožnění režimu "cardio", basreflexová ozvučnice, špičkový SPLmax minimálně 134dB, rozsah min. 32Hz-150Hz, vstupy XLR/TRS Combo, přepravní kolečka, max váha 45kg, dodaná položka musí být shodná s položkou 5.2</t>
  </si>
  <si>
    <t>1.6</t>
  </si>
  <si>
    <t>mixážní pult</t>
  </si>
  <si>
    <t>Malý mixážní pult, 8 combo vstupů XLR/TRS s vestavěnými kompresory, útlumovými články a HPF, dva stereofonní vstupy 2x TRS+XLR s možností připojení mikrofonu, dva stereofonní svtupy osazené dvojicí CINCH, 4 pomocné sběrnice s výstupy na TRS (z toho min. 2 před tlumičem či přepínatelné), vestavěné efekty vypínatelní nožním pedálem, dvě podskupiny se samostatným vypínáním vč světelné indikace stavu,  symetrický hlavní výstup L/R na XLR+TRS, integrovaná dvoukanálová zvuková karta po USB,</t>
  </si>
  <si>
    <t>1.7</t>
  </si>
  <si>
    <t>XLR kabel 10m</t>
  </si>
  <si>
    <t>Mikrofonní XLR kabel pro pódiovou a studiovou práci délky 10m, jádra kabelu min. 2x 0.22 mm², PVC ochrana
Osazený XLR (male - female) konektory s odolným krytem z litého kovu pro dlouhou odolnost a životnost
Interní závit na krytu chráněný před poškozením
Životnost &gt; 1000 spojovacích cyklů
Rozsah teploty od -30 °C do 80 °C</t>
  </si>
  <si>
    <t>1.8</t>
  </si>
  <si>
    <t>XLR kabel 7,5m</t>
  </si>
  <si>
    <t>Mikrofonní XLR kabel pro pódiovou a studiovou práci délky 7,5m, jádra kabelu min. 2x 0.22 mm², PVC ochrana
Osazený XLR (male - female) konektory s odolným krytem z litého kovu pro dlouhou odolnost a životnost
Interní závit na krytu chráněný před poškozením
Životnost &gt; 1000 spojovacích cyklů
Rozsah teploty od -30 °C do 80 °C</t>
  </si>
  <si>
    <t>1.9</t>
  </si>
  <si>
    <t>Instrument Jack-Jack kabel 7m</t>
  </si>
  <si>
    <t>Nástrojový kabel 7m osazený kovovými konektory mono jack 6,3mm, jádro kabelu min. 0,35 mm²</t>
  </si>
  <si>
    <t>1.10</t>
  </si>
  <si>
    <t>HDMI 10m 4k</t>
  </si>
  <si>
    <t>kabel HDMI 2.0 v délce 10 m, zlacené konektory pro kvalitnější přenos dat. Umožňující vysokorychlostní přenos ethernetu v rozlišení min. Ultra HD 4K x 2K.</t>
  </si>
  <si>
    <t>1.11</t>
  </si>
  <si>
    <t>stojan pod bedny (set)</t>
  </si>
  <si>
    <t>Stojany pro reproduktory
Materiál: slitina z lehkého kovu
Průměř trubek: Ø 35 mm
Nosnost min 50 kg
Nastavitelná výška o minimálním rozsahu: 1300 až 1900 mm
Preferujeme černou barvu, kompatibilní s poptávaným mobilními reproboxy</t>
  </si>
  <si>
    <t>2. Soubor pro studium virtuálního modelování v designu</t>
  </si>
  <si>
    <t>1. NP - Virtuální 3D Design</t>
  </si>
  <si>
    <t>2.1</t>
  </si>
  <si>
    <t>reproduktory</t>
  </si>
  <si>
    <t>Aktivní studiový near-field monitor dvoupásmový
zapojení Bi-amped
Vstupy: XLR balanced, RCA unbalanced
Zesilovač: 100W Class D
Crossover: 5200Hz
Frekvenční rozsah: 50Hz - 22kHz
Max SPL: 106dB SPL @ 1m
Bass Extention: +10Hz / 0 / -10Hz
Input Sensitivity: +6dB / 0 -6dB
Přepínač umístění zeď/volný prostor.</t>
  </si>
  <si>
    <t>2.2</t>
  </si>
  <si>
    <t>Zvuková karta na USB, 2 mikrofonní vstupy na Combo XLR/TRS s phantomovým napájením, 4 linkové vstupy TRS, 4 analogové výstupy TRS, digitální rozhraní SPDIF, MIDI vstup a výstup, síťový vypínač, napájení externím napaječem, minimálně jeden samostatně ovládaný sluchátkový výstup, plynulé ovládání výstupní hlasitposti pro poslech</t>
  </si>
  <si>
    <t>2.3</t>
  </si>
  <si>
    <t>greenscreen</t>
  </si>
  <si>
    <t xml:space="preserve">Studiový set Green Screen 2,7 x 5m pro práci s klíčovacím pozadím. Obsah setu: 2x bílý difúzní deštník 100cm s možností umístění lampy - včetně stojenů (držadel), 2x stativ výsun min. 205cm, 2x lampa o výkonu min 325W (příkon cca 65W) zdroj měkkého světla s teplotou barvy 5500K, 1x držák pozadí, 1x polypropylénové  zelené pozadí o rozměrech min. 2,7 x 5m
</t>
  </si>
  <si>
    <t>2.4</t>
  </si>
  <si>
    <t>XLR - TRS kabel 10m</t>
  </si>
  <si>
    <t>Kabel 10m osazený konektory XLR/TRS (XLR / 6.3mm jack combo balanced), jádra kabelu 0.22 mm², XLR konektor s interním závitem na krytu chráněný před poškozením, konektory s odolným krytem z litého kovu pro dlouhou odolnost a životnost
Životnost &gt; 1000 spojovacích cyklů
Rozsah teploty od -30 °C do 80 °C</t>
  </si>
  <si>
    <t>2.5</t>
  </si>
  <si>
    <t>Kabel HDMI 2.0 v délce 10 m, zlacené konektory pro kvalitnější přenos dat. Umožňující vysokorychlostní přenos ethernetu v rozlišení min. Ultra HD 4K x 2K.</t>
  </si>
  <si>
    <t xml:space="preserve">3. Soubor pro studium v Galerii </t>
  </si>
  <si>
    <t>2.NP - Galerie</t>
  </si>
  <si>
    <t>3.1</t>
  </si>
  <si>
    <t>HD přehrávač</t>
  </si>
  <si>
    <t>Multimediální centrum (HD přehrávač) - s  a dostatečným výkonem pro 4K rozlišení. Min.  3 GB RAM, min. 16 GB vnitřní paměť, podpora SDHC karet, podpora 4K Ultra HD,možnost přehrávat 4K video při 60 fps, WiFi a LAN, HDMI 2.0, USB port</t>
  </si>
  <si>
    <t>3.2</t>
  </si>
  <si>
    <t>audio sestava satelity</t>
  </si>
  <si>
    <t>Malé aktivní referenční monitory (reproduktory) : Výkon: min. 50 W
Frekvenční rozsah: 45 Hz - 22 kHz
Max. SPL: 107 dB
Vstupy: Stereo RCA, Jack 3,5 mm TRS</t>
  </si>
  <si>
    <t>3.3</t>
  </si>
  <si>
    <t>audio sestava subwoofer</t>
  </si>
  <si>
    <t>Activní 10" studiový Subwoofer
Výkon: 200 W (200W RMS, 320W Peak)
Frekvenční rozsah: 30 - 200 Hz
Nastavitelný low-pass filter 40 - 180 Hz
Odstup signálu od šumu&gt; 100 dB (typ. A-weighted)
Vstupní Impedance: 20 ohms symetrický / 10 ohms nesymetrický
Přepínač fáze: 0° / 180°
Vstupys: XLR symetrický, 6.3 mm jack symetrický</t>
  </si>
  <si>
    <t>4. Soubor pro studium videa</t>
  </si>
  <si>
    <t>1.NP - Atelier 2</t>
  </si>
  <si>
    <t>4.1</t>
  </si>
  <si>
    <t xml:space="preserve">Zvuková karta na USB: Vzorkovací frekvence: 16, 24bit/44.1 kHz, 48 kHz, 88.2 kHz, 96 kHz, 176.4 kHz, 192 kHz
Počet analogových výstupů 8
Počet mikrofonních vstupů 8
Počet vstupů 8
Počet výstupů 10
další konektivita: MIDI IN/OUT, SPDIF, ADAT, Sluchátkový výstup.
Fantomové napájení.
Možnost montáže do rack 19", </t>
  </si>
  <si>
    <t>4.2</t>
  </si>
  <si>
    <t>Surroundset 5.1 satelit</t>
  </si>
  <si>
    <t>4.3</t>
  </si>
  <si>
    <t>Surroundset 5.1 subwoofer</t>
  </si>
  <si>
    <t>Aktivní studiové subwoofer, výkon 300W / basový reproduktor min 9,5 ''/, frekvenční rozsah (+/- 3 dB): 22Hz - 175Hz, analogové vstupy 1 x XLR LFE, 2 x XLR Stereo</t>
  </si>
  <si>
    <t>4.4</t>
  </si>
  <si>
    <t>sada pro produkci videa</t>
  </si>
  <si>
    <t xml:space="preserve">Profesionální 4K kamera 
- 1" velký snímač (senzor/y) se záznamem videa  4K s nativním rozlišením3840x2160px
- širokoúhlý objektiv
- min. 12x optický zoom s objektivem s rozsahem min. v rozmezí 26-380mm (ekvivalent ohniska pro 35mm standard)
- optický stabilizátor 
- automatické ostření 
- výklopný/otočný dotykový displej pro ovládání
- záznam na SD karty (dva sloty v kameře)
- infračervený záznam
- dva XLR vstupy s fantomovým napájením 
- stereo mikrofon
</t>
  </si>
  <si>
    <t>4.5</t>
  </si>
  <si>
    <t>4.6</t>
  </si>
  <si>
    <t>XLR - TRS 10m</t>
  </si>
  <si>
    <t>Kabel 10m osazený konektory XLR/TRS (XLR / 6.3mm jack combo balanced), jádra kabelu 0.22 mm², XLR konektor s interním závitem na krytu chráněný před poškozením, konektory s odolným krytem z litého kovu pro dlouhou odolnost a životnost
Životnost &gt; 1000 spojovacích cyklů
Ve shodě s IEC 61076-2-103 &amp; pájitelnost IEC 68-2-20 standardy
Rozsah teploty od -30 °C do 80 °C</t>
  </si>
  <si>
    <t>5. Soubor techniky pro studium a prezentaci experimentálních audiovizuálních projektů</t>
  </si>
  <si>
    <t>1.NP - 1.02 – Multifunkční sál</t>
  </si>
  <si>
    <t>5.1</t>
  </si>
  <si>
    <t>Aktivní dvoupásmová reprosoustava, osazení reproduktory 12"+ 1,25", DSP procesor s displayem (nastavení crossoveru s FIR, EQ, limiteru), kovová dvojitá stativová příruba s různými úhly usazení, přímé ovládání displeje, basreflexová ozvučnice, špičkový SPLmax minimálně 134dB, rozsah min. 45Hz-20kHz, hmotnost max 25kg, montážní body pro závěs 8xM10, vstupy XLR/TRS Combo, dodaná položka musí být shodná s položkou 1.4</t>
  </si>
  <si>
    <t>5.2</t>
  </si>
  <si>
    <t>Aktivní subwoofer, osazení reproduktorem 15", interní DSP s filtry, stativová příruba s pojistným závitem M20, přímé ovládání displeje, umožnění režimu "cardio", basreflexová ozvučnice, špičkový SPLmax minimálně 134dB, rozsah min. 32Hz-150Hz, vstupy XLR/TRS Combo, přepravní kolečka, max váha 45kg, dodaná položka musí být shodná s položkou 1.5</t>
  </si>
  <si>
    <t>5.3</t>
  </si>
  <si>
    <t>Zvukové monitory</t>
  </si>
  <si>
    <t>Aktivní dvoupásmová reprosoustava s klínovým zkosením, osazení souosým reproduktorem 12"+ 1,75", interní DSP s předvolbami pro použití v páru či jako hlavní systém, stativová příruba, přímé ovládání displeje pomocí enkodéru, basreflexová ozvučnice, mechanické zajištění síťového kabelu proti vytržení, špičkový SPLmax minimálně 128dB, rozsah min. 55Hz-20kHz, hmotnost max 20kg, vstupy XLR/TRS Combo s phantomovým napájením + vstup CINCH, interní směšovač vstupů se samostatným výstupem</t>
  </si>
  <si>
    <t>5.4</t>
  </si>
  <si>
    <t>mixážní pult s externím ovládacím dotykovým panelem</t>
  </si>
  <si>
    <t>Rackový mixážní pult(s Dante rozhraním) s možností připojení do ovládací datové sítě,  dotykový ovládací displej, min. šest programovatelných tlačítek, dvě samostatné USB rozhraní (data a pro media), regulovatelný sluchátkový výstup, tempo tlačítko a min. 4 enkodéry na čelním panelu, min. 16 COmbo XLR/TRS vstupů, min 16 symetrických výstupů, min. jeden stereofonní vstup CINCH, možnost použití jako zvuková karta po USB, rozhraní DANTE s dvěma konektory EtherCon, podpora Audio Over IP. 
Součástí dodávky je Ovládací panel mixážního pultu se specifikací: displej min. 10,2palcový (úhlopříčně) Multi‑Touch - displej s LED podsvícením a technologií IPS min. rozlišení 2160 × 1620, Oleofobní úprava proti šmouhám, Snímač okolního osvětlení, pamět min 128GB, Wi-Fi, včetně nabíječky. Vybavený chytrým OS. Model poslední či předposlední generace.</t>
  </si>
  <si>
    <t>5.5</t>
  </si>
  <si>
    <t>Bridge mezi Protools HD a DANTE, 32 kanálů, kompatibilita s AES67, vzorkování až min 192kHz, bitová hloubka min 24bit, možnost vzdáleného řízení, DANTE PŘI/SEC na EtherCon, synchronizační vstupy a výstupy WC, redundantní napájecí zdroj, synchronizační smyčka, montáž do racku na místo 1U, kompatibilní s položkou 5.4</t>
  </si>
  <si>
    <t>5.6</t>
  </si>
  <si>
    <t>5.7</t>
  </si>
  <si>
    <t>mikrofony</t>
  </si>
  <si>
    <t xml:space="preserve">Dynamický zpěvový mikrofon, superkardioidní směrovost, pneumatické odpružení vložky, mřížka s úpravou proti skutálení, výstupní XLR se zlacenými kontakty, vestavěný pop-filter </t>
  </si>
  <si>
    <t>5.8</t>
  </si>
  <si>
    <t>mikrofonni sada na bicí</t>
  </si>
  <si>
    <t>Sada mikrofonů na bicí v pevném přepravním kufříku, dynamické vložky se superkardioidní charakteristikou, kondenzátorové s kardioidní, zlacené kontakty výstupních XLR. Sada bude obsahovat: 1x kopákový mikrofon s možností přepínámí 4 provozních režimů filtrů, min 3x univerzální nástrojový mikrofon s dotahovatelným kloubem a výstupním XLR v držáku, min 3x univerzální svisle polohovatelný držák na ráfek, 1x nástrojový dynamický mikrofon a 2x malomembránový tužkový true-condenser mikrofon s odnímatelnou vložkou a s přepínáním filtru a útlumu ve dvou stupních</t>
  </si>
  <si>
    <t>5.9</t>
  </si>
  <si>
    <t>bezdrátový přenos zvuku</t>
  </si>
  <si>
    <t>Bezdrátový sada ručního mikrofonu a přijímače, systém s FM modulací v rozsahu min 490-520MHz, mikrofon s vysílacím výkonem min. 40mW, kardioidní mikrofonní vložka, vysílač s nabíjecími kontakty pro nabíjení ve stojanové nabíječce, výstup XLR i TS, napájené anténní vstupy, stavový displej a indikátory RF+AF</t>
  </si>
  <si>
    <t>5.10</t>
  </si>
  <si>
    <t>světelná technika</t>
  </si>
  <si>
    <t>LED reflektor více kanálový PAR Light
řízení: protokol DMX-512
světelný zdroj: min 170 LED (kombinace červená, zelená, modrá), min celkový výkon 40W
životnost žárovky: přes 100 000 hodin
svítivost: 1200 lux
stand-alone mód
Master/Slave automatické programy
programy řízené zvukem (nastavitelná citlivost)
interní mikrofon</t>
  </si>
  <si>
    <t>5.11</t>
  </si>
  <si>
    <t>konstrukce pro světla</t>
  </si>
  <si>
    <t>Konstrukce z lehké kovové slitiny pro pódiové aplikace. Průměr trubek 50 mm (kompatibilita s položkou 5.10). Snadná instalace. Nízká hmotnost.
Hlavní trubky: 50 x 2 mm
Příčky: 16 x 2 mm
Svařované spoje
Rozměry: 240 mm (center - center)
Délka: 3000 mm</t>
  </si>
  <si>
    <t>5.12</t>
  </si>
  <si>
    <t>dmx ovládací konzole</t>
  </si>
  <si>
    <t>kontroler pro osvětlení, kompatibilní s DMX512 dimmer
min počet kanálů: 48
počet scén min: 12
až 96 000 programovatelných kroků
řízení beatactivation, tapsync nebo autorun, MIDI in/out
2 programovatelná tlačítka
tlačítka crossfader, dark, kill
3 i 5 pinové DMX konektory
přímý audio vstup
nastavitelná polarita
možnost montáže do racku</t>
  </si>
  <si>
    <t>5.13</t>
  </si>
  <si>
    <t>racková skříň</t>
  </si>
  <si>
    <t xml:space="preserve">19" oboustranně otevíravá racková skříň na kolečkách
12 U efektivně využitelná výška
45 cm instalační hloubka
rám ze stabiních kovových profilů
ochranné kovové rohy
4 madla pro manipulaci
aretovatelná přední kola
</t>
  </si>
  <si>
    <t>5.14</t>
  </si>
  <si>
    <t>šuplík do racku - zamykatelný</t>
  </si>
  <si>
    <t>19" šuplík do racku, výška 2U, uzamykatelný</t>
  </si>
  <si>
    <t>5.15</t>
  </si>
  <si>
    <t>šuplik do racku</t>
  </si>
  <si>
    <t>19" šuplík do racku, výška 3U</t>
  </si>
  <si>
    <t>5.16</t>
  </si>
  <si>
    <t>projekční motorové plátno</t>
  </si>
  <si>
    <t>Projekční motorové plátno: Rozměr obrazu: 400 x 250 cm, velkoformátová motorová projekční plocha pro kongresové účely a výstavy, ocelový čtvercový tubus bílé barvy upravený pro montáž na strop, vypínač s kombinací nahoru / stát / dolů - možnost plynulého nastavení výšky obrazu, automatické koncový spínač, povrch plátna matně bílý, na textilní bázi</t>
  </si>
  <si>
    <t>5.17</t>
  </si>
  <si>
    <t>5.18</t>
  </si>
  <si>
    <t>Mikrofonní XLR kabel pro pódiovou a studiovou práci délky 7,5 m, jádra kabelu min. 2x 0.22 mm², PVC ochrana
Osazený XLR (male - female) konektory s odolným krytem z litého kovu pro dlouhou odolnost a životnost
Interní závit na krytu chráněný před poškozením
Životnost &gt; 1000 spojovacích cyklů
Rozsah teploty od -30 °C do 80 °C</t>
  </si>
  <si>
    <t>5.19</t>
  </si>
  <si>
    <t>stojan mikrofonní malý</t>
  </si>
  <si>
    <t>Nastavitelné výška v rozsahu min: 470 - 510 mm
Délka ramene: min 880 mm
Závit: 5/8"
Materiál: kov, preferované barva černá</t>
  </si>
  <si>
    <t>5.20</t>
  </si>
  <si>
    <t>stojan mikrofonní velký</t>
  </si>
  <si>
    <t>Nastavitelné výška v rozsahu min: 1000 - 1680 mm
Délka ramene: min 880 mm
Závit: 5/8"
Materiál: kov, preferovaná barva černá</t>
  </si>
  <si>
    <t>5.21</t>
  </si>
  <si>
    <t>Stojany pro reproduktory
Materiál: lehká slitina kovu
Průměř trubek: Ø 35 mm
Nosnost min 50 kg
Nastavitelná výška min: 1300 - 1900 mm
preferujeme černou barvu, kompatibilní s poptávaným mobilními reproboxy</t>
  </si>
  <si>
    <t>5.22</t>
  </si>
  <si>
    <t>CELKOVÁ ČÁSTKA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</si>
</sst>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d/mmm"/>
  </numFmts>
  <fonts count="10">
    <font>
      <sz val="12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0"/>
      <color rgb="FF000000"/>
      <name val="Arial"/>
      <family val="2"/>
    </font>
    <font>
      <u val="single"/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3" fontId="2" fillId="0" borderId="0" xfId="0" applyNumberFormat="1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vertical="top" wrapText="1"/>
    </xf>
    <xf numFmtId="49" fontId="6" fillId="3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 wrapText="1"/>
    </xf>
    <xf numFmtId="49" fontId="6" fillId="3" borderId="2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1" fontId="9" fillId="0" borderId="1" xfId="0" applyNumberFormat="1" applyFont="1" applyBorder="1" applyAlignment="1">
      <alignment vertical="center" wrapText="1"/>
    </xf>
    <xf numFmtId="1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1" fontId="6" fillId="0" borderId="0" xfId="0" applyNumberFormat="1" applyFont="1" applyAlignment="1">
      <alignment horizontal="left" vertical="center" wrapText="1"/>
    </xf>
    <xf numFmtId="1" fontId="6" fillId="0" borderId="0" xfId="0" applyNumberFormat="1" applyFont="1" applyAlignment="1">
      <alignment vertical="center" wrapText="1"/>
    </xf>
    <xf numFmtId="1" fontId="6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zoomScale="75" zoomScaleNormal="75" workbookViewId="0" topLeftCell="A1">
      <pane xSplit="3" ySplit="1" topLeftCell="G53" activePane="bottomRight" state="frozen"/>
      <selection pane="topRight" activeCell="G1" sqref="G1"/>
      <selection pane="bottomLeft" activeCell="A2" sqref="A2"/>
      <selection pane="bottomRight" activeCell="K5" sqref="K5"/>
    </sheetView>
  </sheetViews>
  <sheetFormatPr defaultColWidth="8.75390625" defaultRowHeight="15.75"/>
  <cols>
    <col min="1" max="1" width="8.75390625" style="1" customWidth="1"/>
    <col min="2" max="2" width="36.75390625" style="2" customWidth="1"/>
    <col min="3" max="3" width="62.375" style="2" customWidth="1"/>
    <col min="4" max="4" width="16.75390625" style="3" customWidth="1"/>
    <col min="5" max="5" width="16.75390625" style="4" customWidth="1"/>
    <col min="6" max="8" width="16.75390625" style="5" customWidth="1"/>
    <col min="9" max="9" width="36.25390625" style="5" customWidth="1"/>
    <col min="10" max="254" width="8.75390625" style="3" customWidth="1"/>
    <col min="255" max="1023" width="8.75390625" style="1" customWidth="1"/>
  </cols>
  <sheetData>
    <row r="1" spans="2:9" ht="16.5" customHeight="1">
      <c r="B1" s="38" t="s">
        <v>0</v>
      </c>
      <c r="C1" s="38"/>
      <c r="D1" s="38"/>
      <c r="E1" s="38"/>
      <c r="F1" s="38"/>
      <c r="G1" s="38"/>
      <c r="H1" s="38"/>
      <c r="I1" s="38"/>
    </row>
    <row r="2" spans="1:9" ht="43.5" customHeight="1">
      <c r="A2" s="6" t="s">
        <v>1</v>
      </c>
      <c r="B2" s="7"/>
      <c r="C2" s="8" t="s">
        <v>2</v>
      </c>
      <c r="D2" s="9" t="s">
        <v>3</v>
      </c>
      <c r="E2" s="10" t="s">
        <v>4</v>
      </c>
      <c r="F2" s="10" t="s">
        <v>5</v>
      </c>
      <c r="G2" s="11" t="s">
        <v>6</v>
      </c>
      <c r="H2" s="11" t="s">
        <v>7</v>
      </c>
      <c r="I2" s="11" t="s">
        <v>8</v>
      </c>
    </row>
    <row r="3" spans="1:9" ht="40.15" customHeight="1">
      <c r="A3" s="12"/>
      <c r="B3" s="13" t="s">
        <v>9</v>
      </c>
      <c r="C3" s="13" t="s">
        <v>10</v>
      </c>
      <c r="D3" s="14"/>
      <c r="E3" s="15"/>
      <c r="F3" s="16"/>
      <c r="G3" s="16">
        <f>SUM(G4:G14)</f>
        <v>0</v>
      </c>
      <c r="H3" s="16">
        <f>SUM(H4:H14)</f>
        <v>0</v>
      </c>
      <c r="I3" s="16">
        <f>SUM(G4:G13)</f>
        <v>0</v>
      </c>
    </row>
    <row r="4" spans="1:9" ht="84" customHeight="1">
      <c r="A4" s="17" t="s">
        <v>11</v>
      </c>
      <c r="B4" s="18" t="s">
        <v>12</v>
      </c>
      <c r="C4" s="19" t="s">
        <v>13</v>
      </c>
      <c r="D4" s="20">
        <v>1</v>
      </c>
      <c r="E4" s="21"/>
      <c r="F4" s="22"/>
      <c r="G4" s="22">
        <f aca="true" t="shared" si="0" ref="G4:G14">D4*E4</f>
        <v>0</v>
      </c>
      <c r="H4" s="22">
        <f aca="true" t="shared" si="1" ref="H4:H14">D4*F4</f>
        <v>0</v>
      </c>
      <c r="I4" s="22"/>
    </row>
    <row r="5" spans="1:9" ht="88.5" customHeight="1">
      <c r="A5" s="17" t="s">
        <v>14</v>
      </c>
      <c r="B5" s="18" t="s">
        <v>12</v>
      </c>
      <c r="C5" s="19" t="s">
        <v>15</v>
      </c>
      <c r="D5" s="20">
        <v>1</v>
      </c>
      <c r="E5" s="21"/>
      <c r="F5" s="22"/>
      <c r="G5" s="22">
        <f t="shared" si="0"/>
        <v>0</v>
      </c>
      <c r="H5" s="22">
        <f t="shared" si="1"/>
        <v>0</v>
      </c>
      <c r="I5" s="22"/>
    </row>
    <row r="6" spans="1:9" ht="173.25">
      <c r="A6" s="17" t="s">
        <v>16</v>
      </c>
      <c r="B6" s="18" t="s">
        <v>17</v>
      </c>
      <c r="C6" s="19" t="s">
        <v>18</v>
      </c>
      <c r="D6" s="20">
        <v>1</v>
      </c>
      <c r="E6" s="21"/>
      <c r="F6" s="22"/>
      <c r="G6" s="22">
        <f t="shared" si="0"/>
        <v>0</v>
      </c>
      <c r="H6" s="22">
        <f t="shared" si="1"/>
        <v>0</v>
      </c>
      <c r="I6" s="22"/>
    </row>
    <row r="7" spans="1:9" s="1" customFormat="1" ht="115.5" customHeight="1">
      <c r="A7" s="17" t="s">
        <v>19</v>
      </c>
      <c r="B7" s="18" t="s">
        <v>20</v>
      </c>
      <c r="C7" s="19" t="s">
        <v>21</v>
      </c>
      <c r="D7" s="20">
        <v>2</v>
      </c>
      <c r="E7" s="21"/>
      <c r="F7" s="22"/>
      <c r="G7" s="22">
        <f t="shared" si="0"/>
        <v>0</v>
      </c>
      <c r="H7" s="22">
        <f t="shared" si="1"/>
        <v>0</v>
      </c>
      <c r="I7" s="22"/>
    </row>
    <row r="8" spans="1:9" s="1" customFormat="1" ht="108" customHeight="1">
      <c r="A8" s="17" t="s">
        <v>22</v>
      </c>
      <c r="B8" s="18" t="s">
        <v>23</v>
      </c>
      <c r="C8" s="19" t="s">
        <v>24</v>
      </c>
      <c r="D8" s="20">
        <v>1</v>
      </c>
      <c r="E8" s="21"/>
      <c r="F8" s="22"/>
      <c r="G8" s="22">
        <f t="shared" si="0"/>
        <v>0</v>
      </c>
      <c r="H8" s="22">
        <f t="shared" si="1"/>
        <v>0</v>
      </c>
      <c r="I8" s="22"/>
    </row>
    <row r="9" spans="1:9" s="1" customFormat="1" ht="126">
      <c r="A9" s="17" t="s">
        <v>25</v>
      </c>
      <c r="B9" s="18" t="s">
        <v>26</v>
      </c>
      <c r="C9" s="19" t="s">
        <v>27</v>
      </c>
      <c r="D9" s="20">
        <v>1</v>
      </c>
      <c r="E9" s="21"/>
      <c r="F9" s="22"/>
      <c r="G9" s="22">
        <f t="shared" si="0"/>
        <v>0</v>
      </c>
      <c r="H9" s="22">
        <f t="shared" si="1"/>
        <v>0</v>
      </c>
      <c r="I9" s="22"/>
    </row>
    <row r="10" spans="1:9" s="1" customFormat="1" ht="110.25">
      <c r="A10" s="17" t="s">
        <v>28</v>
      </c>
      <c r="B10" s="18" t="s">
        <v>29</v>
      </c>
      <c r="C10" s="19" t="s">
        <v>30</v>
      </c>
      <c r="D10" s="20">
        <v>8</v>
      </c>
      <c r="E10" s="21"/>
      <c r="F10" s="22"/>
      <c r="G10" s="22">
        <f t="shared" si="0"/>
        <v>0</v>
      </c>
      <c r="H10" s="22">
        <f t="shared" si="1"/>
        <v>0</v>
      </c>
      <c r="I10" s="22"/>
    </row>
    <row r="11" spans="1:9" s="1" customFormat="1" ht="120.75" customHeight="1">
      <c r="A11" s="17" t="s">
        <v>31</v>
      </c>
      <c r="B11" s="18" t="s">
        <v>32</v>
      </c>
      <c r="C11" s="19" t="s">
        <v>33</v>
      </c>
      <c r="D11" s="20">
        <v>4</v>
      </c>
      <c r="E11" s="21"/>
      <c r="F11" s="22"/>
      <c r="G11" s="22">
        <f t="shared" si="0"/>
        <v>0</v>
      </c>
      <c r="H11" s="22">
        <f t="shared" si="1"/>
        <v>0</v>
      </c>
      <c r="I11" s="22"/>
    </row>
    <row r="12" spans="1:9" s="1" customFormat="1" ht="51" customHeight="1">
      <c r="A12" s="17" t="s">
        <v>34</v>
      </c>
      <c r="B12" s="18" t="s">
        <v>35</v>
      </c>
      <c r="C12" s="19" t="s">
        <v>36</v>
      </c>
      <c r="D12" s="20">
        <v>6</v>
      </c>
      <c r="E12" s="21"/>
      <c r="F12" s="22"/>
      <c r="G12" s="22">
        <f t="shared" si="0"/>
        <v>0</v>
      </c>
      <c r="H12" s="22">
        <f t="shared" si="1"/>
        <v>0</v>
      </c>
      <c r="I12" s="22"/>
    </row>
    <row r="13" spans="1:9" s="1" customFormat="1" ht="47.25">
      <c r="A13" s="17" t="s">
        <v>37</v>
      </c>
      <c r="B13" s="18" t="s">
        <v>38</v>
      </c>
      <c r="C13" s="19" t="s">
        <v>39</v>
      </c>
      <c r="D13" s="20">
        <v>2</v>
      </c>
      <c r="E13" s="21"/>
      <c r="F13" s="22"/>
      <c r="G13" s="22">
        <f t="shared" si="0"/>
        <v>0</v>
      </c>
      <c r="H13" s="22">
        <f t="shared" si="1"/>
        <v>0</v>
      </c>
      <c r="I13" s="22"/>
    </row>
    <row r="14" spans="1:9" s="1" customFormat="1" ht="117.75" customHeight="1">
      <c r="A14" s="17" t="s">
        <v>40</v>
      </c>
      <c r="B14" s="18" t="s">
        <v>41</v>
      </c>
      <c r="C14" s="19" t="s">
        <v>42</v>
      </c>
      <c r="D14" s="20">
        <v>2</v>
      </c>
      <c r="E14" s="21"/>
      <c r="F14" s="22"/>
      <c r="G14" s="22">
        <f t="shared" si="0"/>
        <v>0</v>
      </c>
      <c r="H14" s="22">
        <f t="shared" si="1"/>
        <v>0</v>
      </c>
      <c r="I14" s="22"/>
    </row>
    <row r="15" spans="1:9" s="1" customFormat="1" ht="46.9" customHeight="1">
      <c r="A15" s="12"/>
      <c r="B15" s="13" t="s">
        <v>43</v>
      </c>
      <c r="C15" s="13" t="s">
        <v>44</v>
      </c>
      <c r="D15" s="14"/>
      <c r="E15" s="15"/>
      <c r="F15" s="16"/>
      <c r="G15" s="16">
        <f>SUM(G16:G20)</f>
        <v>0</v>
      </c>
      <c r="H15" s="16">
        <f>SUM(H16:H20)</f>
        <v>0</v>
      </c>
      <c r="I15" s="16">
        <f>SUM(G16:G20)</f>
        <v>0</v>
      </c>
    </row>
    <row r="16" spans="1:9" s="1" customFormat="1" ht="171.75" customHeight="1">
      <c r="A16" s="17" t="s">
        <v>45</v>
      </c>
      <c r="B16" s="18" t="s">
        <v>46</v>
      </c>
      <c r="C16" s="19" t="s">
        <v>47</v>
      </c>
      <c r="D16" s="20">
        <v>4</v>
      </c>
      <c r="E16" s="21"/>
      <c r="F16" s="20"/>
      <c r="G16" s="22">
        <f>D16*E16</f>
        <v>0</v>
      </c>
      <c r="H16" s="22">
        <f>D16*F16</f>
        <v>0</v>
      </c>
      <c r="I16" s="22"/>
    </row>
    <row r="17" spans="1:9" s="1" customFormat="1" ht="123" customHeight="1">
      <c r="A17" s="17" t="s">
        <v>48</v>
      </c>
      <c r="B17" s="18" t="s">
        <v>12</v>
      </c>
      <c r="C17" s="19" t="s">
        <v>49</v>
      </c>
      <c r="D17" s="20">
        <v>1</v>
      </c>
      <c r="E17" s="21"/>
      <c r="F17" s="22"/>
      <c r="G17" s="22">
        <f>D17*E17</f>
        <v>0</v>
      </c>
      <c r="H17" s="22">
        <f>D17*F17</f>
        <v>0</v>
      </c>
      <c r="I17" s="22"/>
    </row>
    <row r="18" spans="1:9" s="1" customFormat="1" ht="110.25">
      <c r="A18" s="17" t="s">
        <v>50</v>
      </c>
      <c r="B18" s="18" t="s">
        <v>51</v>
      </c>
      <c r="C18" s="19" t="s">
        <v>52</v>
      </c>
      <c r="D18" s="20">
        <v>1</v>
      </c>
      <c r="E18" s="21"/>
      <c r="F18" s="22"/>
      <c r="G18" s="22">
        <f>D18*E18</f>
        <v>0</v>
      </c>
      <c r="H18" s="22">
        <f>D18*F18</f>
        <v>0</v>
      </c>
      <c r="I18" s="22"/>
    </row>
    <row r="19" spans="1:9" s="1" customFormat="1" ht="93.75" customHeight="1">
      <c r="A19" s="17" t="s">
        <v>53</v>
      </c>
      <c r="B19" s="18" t="s">
        <v>54</v>
      </c>
      <c r="C19" s="19" t="s">
        <v>55</v>
      </c>
      <c r="D19" s="20">
        <v>4</v>
      </c>
      <c r="E19" s="21"/>
      <c r="F19" s="22"/>
      <c r="G19" s="22">
        <f>D19*E19</f>
        <v>0</v>
      </c>
      <c r="H19" s="22">
        <f>D19*F19</f>
        <v>0</v>
      </c>
      <c r="I19" s="22"/>
    </row>
    <row r="20" spans="1:9" s="1" customFormat="1" ht="66" customHeight="1">
      <c r="A20" s="17" t="s">
        <v>56</v>
      </c>
      <c r="B20" s="18" t="s">
        <v>38</v>
      </c>
      <c r="C20" s="19" t="s">
        <v>57</v>
      </c>
      <c r="D20" s="20">
        <v>1</v>
      </c>
      <c r="E20" s="21"/>
      <c r="F20" s="22"/>
      <c r="G20" s="22">
        <f>D20*E20</f>
        <v>0</v>
      </c>
      <c r="H20" s="22">
        <f>D20*F20</f>
        <v>0</v>
      </c>
      <c r="I20" s="22"/>
    </row>
    <row r="21" spans="1:9" s="1" customFormat="1" ht="35.65" customHeight="1">
      <c r="A21" s="12"/>
      <c r="B21" s="13" t="s">
        <v>58</v>
      </c>
      <c r="C21" s="13" t="s">
        <v>59</v>
      </c>
      <c r="D21" s="14"/>
      <c r="E21" s="15"/>
      <c r="F21" s="16"/>
      <c r="G21" s="16">
        <f>SUM(G22:G24)</f>
        <v>0</v>
      </c>
      <c r="H21" s="16">
        <f>SUM(H22:H24)</f>
        <v>0</v>
      </c>
      <c r="I21" s="16">
        <f>SUM(G22:G24)</f>
        <v>0</v>
      </c>
    </row>
    <row r="22" spans="1:9" s="1" customFormat="1" ht="101.25" customHeight="1">
      <c r="A22" s="17" t="s">
        <v>60</v>
      </c>
      <c r="B22" s="18" t="s">
        <v>61</v>
      </c>
      <c r="C22" s="19" t="s">
        <v>62</v>
      </c>
      <c r="D22" s="20">
        <v>5</v>
      </c>
      <c r="E22" s="21"/>
      <c r="F22" s="22"/>
      <c r="G22" s="22">
        <f>D22*E22</f>
        <v>0</v>
      </c>
      <c r="H22" s="22">
        <f>D22*F22</f>
        <v>0</v>
      </c>
      <c r="I22" s="22"/>
    </row>
    <row r="23" spans="1:9" s="1" customFormat="1" ht="63">
      <c r="A23" s="17" t="s">
        <v>63</v>
      </c>
      <c r="B23" s="23" t="s">
        <v>64</v>
      </c>
      <c r="C23" s="19" t="s">
        <v>65</v>
      </c>
      <c r="D23" s="20">
        <v>5</v>
      </c>
      <c r="E23" s="21"/>
      <c r="F23" s="22"/>
      <c r="G23" s="22">
        <f>D23*E23</f>
        <v>0</v>
      </c>
      <c r="H23" s="22">
        <f>D23*F23</f>
        <v>0</v>
      </c>
      <c r="I23" s="22"/>
    </row>
    <row r="24" spans="1:9" s="1" customFormat="1" ht="126">
      <c r="A24" s="17" t="s">
        <v>66</v>
      </c>
      <c r="B24" s="23" t="s">
        <v>67</v>
      </c>
      <c r="C24" s="19" t="s">
        <v>68</v>
      </c>
      <c r="D24" s="20">
        <v>5</v>
      </c>
      <c r="E24" s="21"/>
      <c r="F24" s="22"/>
      <c r="G24" s="22">
        <f>D24*E24</f>
        <v>0</v>
      </c>
      <c r="H24" s="22">
        <f>D24*F24</f>
        <v>0</v>
      </c>
      <c r="I24" s="22"/>
    </row>
    <row r="25" spans="1:9" s="1" customFormat="1" ht="35.65" customHeight="1">
      <c r="A25" s="12"/>
      <c r="B25" s="13" t="s">
        <v>69</v>
      </c>
      <c r="C25" s="13" t="s">
        <v>70</v>
      </c>
      <c r="D25" s="14"/>
      <c r="E25" s="15"/>
      <c r="F25" s="16"/>
      <c r="G25" s="16">
        <f>SUM(G26:G31)</f>
        <v>0</v>
      </c>
      <c r="H25" s="16">
        <f>SUM(H26:H31)</f>
        <v>0</v>
      </c>
      <c r="I25" s="16">
        <f>SUM(G26:G31)</f>
        <v>0</v>
      </c>
    </row>
    <row r="26" spans="1:9" s="1" customFormat="1" ht="153.75" customHeight="1">
      <c r="A26" s="17" t="s">
        <v>71</v>
      </c>
      <c r="B26" s="18" t="s">
        <v>12</v>
      </c>
      <c r="C26" s="19" t="s">
        <v>72</v>
      </c>
      <c r="D26" s="20">
        <v>1</v>
      </c>
      <c r="E26" s="21"/>
      <c r="F26" s="22"/>
      <c r="G26" s="22">
        <f aca="true" t="shared" si="2" ref="G26:G31">D26*E26</f>
        <v>0</v>
      </c>
      <c r="H26" s="22">
        <f aca="true" t="shared" si="3" ref="H26:H31">D26*F26</f>
        <v>0</v>
      </c>
      <c r="I26" s="22"/>
    </row>
    <row r="27" spans="1:9" s="1" customFormat="1" ht="157.5">
      <c r="A27" s="17" t="s">
        <v>73</v>
      </c>
      <c r="B27" s="18" t="s">
        <v>74</v>
      </c>
      <c r="C27" s="19" t="s">
        <v>47</v>
      </c>
      <c r="D27" s="20">
        <v>5</v>
      </c>
      <c r="E27" s="21"/>
      <c r="F27" s="22"/>
      <c r="G27" s="22">
        <f t="shared" si="2"/>
        <v>0</v>
      </c>
      <c r="H27" s="22">
        <f t="shared" si="3"/>
        <v>0</v>
      </c>
      <c r="I27" s="22"/>
    </row>
    <row r="28" spans="1:9" s="1" customFormat="1" ht="47.25">
      <c r="A28" s="17" t="s">
        <v>75</v>
      </c>
      <c r="B28" s="18" t="s">
        <v>76</v>
      </c>
      <c r="C28" s="19" t="s">
        <v>77</v>
      </c>
      <c r="D28" s="20">
        <v>1</v>
      </c>
      <c r="E28" s="21"/>
      <c r="F28" s="22"/>
      <c r="G28" s="22">
        <f t="shared" si="2"/>
        <v>0</v>
      </c>
      <c r="H28" s="22">
        <f t="shared" si="3"/>
        <v>0</v>
      </c>
      <c r="I28" s="22"/>
    </row>
    <row r="29" spans="1:9" s="1" customFormat="1" ht="187.35" customHeight="1">
      <c r="A29" s="17" t="s">
        <v>78</v>
      </c>
      <c r="B29" s="18" t="s">
        <v>79</v>
      </c>
      <c r="C29" s="19" t="s">
        <v>80</v>
      </c>
      <c r="D29" s="20">
        <v>1</v>
      </c>
      <c r="E29" s="21"/>
      <c r="F29" s="22"/>
      <c r="G29" s="22">
        <f t="shared" si="2"/>
        <v>0</v>
      </c>
      <c r="H29" s="22">
        <f t="shared" si="3"/>
        <v>0</v>
      </c>
      <c r="I29" s="22"/>
    </row>
    <row r="30" spans="1:9" s="1" customFormat="1" ht="88.15" customHeight="1">
      <c r="A30" s="17" t="s">
        <v>81</v>
      </c>
      <c r="B30" s="18" t="s">
        <v>38</v>
      </c>
      <c r="C30" s="19" t="s">
        <v>57</v>
      </c>
      <c r="D30" s="20">
        <v>1</v>
      </c>
      <c r="E30" s="21"/>
      <c r="F30" s="22"/>
      <c r="G30" s="22">
        <f t="shared" si="2"/>
        <v>0</v>
      </c>
      <c r="H30" s="22">
        <f t="shared" si="3"/>
        <v>0</v>
      </c>
      <c r="I30" s="22"/>
    </row>
    <row r="31" spans="1:9" s="1" customFormat="1" ht="124.5" customHeight="1">
      <c r="A31" s="17" t="s">
        <v>82</v>
      </c>
      <c r="B31" s="18" t="s">
        <v>83</v>
      </c>
      <c r="C31" s="19" t="s">
        <v>84</v>
      </c>
      <c r="D31" s="20">
        <v>8</v>
      </c>
      <c r="E31" s="21"/>
      <c r="F31" s="22"/>
      <c r="G31" s="22">
        <f t="shared" si="2"/>
        <v>0</v>
      </c>
      <c r="H31" s="22">
        <f t="shared" si="3"/>
        <v>0</v>
      </c>
      <c r="I31" s="24"/>
    </row>
    <row r="32" spans="1:9" s="1" customFormat="1" ht="79.9" customHeight="1">
      <c r="A32" s="12"/>
      <c r="B32" s="13" t="s">
        <v>85</v>
      </c>
      <c r="C32" s="13" t="s">
        <v>86</v>
      </c>
      <c r="D32" s="14"/>
      <c r="E32" s="15"/>
      <c r="F32" s="16"/>
      <c r="G32" s="16">
        <f>SUM(G33:G55)</f>
        <v>0</v>
      </c>
      <c r="H32" s="16">
        <f>SUM(H33:H55)</f>
        <v>0</v>
      </c>
      <c r="I32" s="16">
        <f>SUM(G33:G49)</f>
        <v>0</v>
      </c>
    </row>
    <row r="33" spans="1:9" s="1" customFormat="1" ht="138" customHeight="1">
      <c r="A33" s="17" t="s">
        <v>87</v>
      </c>
      <c r="B33" s="18" t="s">
        <v>20</v>
      </c>
      <c r="C33" s="19" t="s">
        <v>88</v>
      </c>
      <c r="D33" s="20">
        <v>2</v>
      </c>
      <c r="E33" s="21"/>
      <c r="F33" s="22"/>
      <c r="G33" s="22">
        <f>D33*E33</f>
        <v>0</v>
      </c>
      <c r="H33" s="22">
        <f>D33*F33</f>
        <v>0</v>
      </c>
      <c r="I33" s="22"/>
    </row>
    <row r="34" spans="1:9" s="1" customFormat="1" ht="97.5" customHeight="1">
      <c r="A34" s="17" t="s">
        <v>89</v>
      </c>
      <c r="B34" s="18" t="s">
        <v>23</v>
      </c>
      <c r="C34" s="19" t="s">
        <v>90</v>
      </c>
      <c r="D34" s="20">
        <v>2</v>
      </c>
      <c r="E34" s="21"/>
      <c r="F34" s="22"/>
      <c r="G34" s="22">
        <f>D34*E34</f>
        <v>0</v>
      </c>
      <c r="H34" s="22">
        <f>D34*F34</f>
        <v>0</v>
      </c>
      <c r="I34" s="22"/>
    </row>
    <row r="35" spans="1:9" s="1" customFormat="1" ht="154.5" customHeight="1">
      <c r="A35" s="17" t="s">
        <v>91</v>
      </c>
      <c r="B35" s="18" t="s">
        <v>92</v>
      </c>
      <c r="C35" s="19" t="s">
        <v>93</v>
      </c>
      <c r="D35" s="20">
        <v>4</v>
      </c>
      <c r="E35" s="21"/>
      <c r="F35" s="22"/>
      <c r="G35" s="22">
        <f>D35*E35</f>
        <v>0</v>
      </c>
      <c r="H35" s="22">
        <f>D35*F35</f>
        <v>0</v>
      </c>
      <c r="I35" s="22"/>
    </row>
    <row r="36" spans="1:9" s="1" customFormat="1" ht="231.75" customHeight="1">
      <c r="A36" s="17" t="s">
        <v>94</v>
      </c>
      <c r="B36" s="18" t="s">
        <v>95</v>
      </c>
      <c r="C36" s="19" t="s">
        <v>96</v>
      </c>
      <c r="D36" s="20">
        <v>1</v>
      </c>
      <c r="E36" s="21"/>
      <c r="F36" s="22"/>
      <c r="G36" s="22">
        <f>D36*E36</f>
        <v>0</v>
      </c>
      <c r="H36" s="22">
        <f>D36*F36</f>
        <v>0</v>
      </c>
      <c r="I36" s="22"/>
    </row>
    <row r="37" spans="1:9" s="1" customFormat="1" ht="74.65" customHeight="1">
      <c r="A37" s="17"/>
      <c r="B37" s="19"/>
      <c r="C37" s="19"/>
      <c r="D37" s="20"/>
      <c r="E37" s="21"/>
      <c r="F37" s="22"/>
      <c r="G37" s="22"/>
      <c r="H37" s="22"/>
      <c r="I37" s="22"/>
    </row>
    <row r="38" spans="1:9" s="1" customFormat="1" ht="105.75" customHeight="1">
      <c r="A38" s="17" t="s">
        <v>97</v>
      </c>
      <c r="B38" s="18" t="s">
        <v>12</v>
      </c>
      <c r="C38" s="19" t="s">
        <v>98</v>
      </c>
      <c r="D38" s="20">
        <v>1</v>
      </c>
      <c r="E38" s="21"/>
      <c r="F38" s="22"/>
      <c r="G38" s="22">
        <f aca="true" t="shared" si="4" ref="G38:G55">D38*E38</f>
        <v>0</v>
      </c>
      <c r="H38" s="22">
        <f aca="true" t="shared" si="5" ref="H38:H55">D38*F38</f>
        <v>0</v>
      </c>
      <c r="I38" s="22"/>
    </row>
    <row r="39" spans="1:9" s="1" customFormat="1" ht="141.75">
      <c r="A39" s="17" t="s">
        <v>99</v>
      </c>
      <c r="B39" s="18" t="s">
        <v>12</v>
      </c>
      <c r="C39" s="19" t="s">
        <v>72</v>
      </c>
      <c r="D39" s="20">
        <v>1</v>
      </c>
      <c r="E39" s="21"/>
      <c r="F39" s="22"/>
      <c r="G39" s="22">
        <f t="shared" si="4"/>
        <v>0</v>
      </c>
      <c r="H39" s="22">
        <f t="shared" si="5"/>
        <v>0</v>
      </c>
      <c r="I39" s="24"/>
    </row>
    <row r="40" spans="1:9" s="1" customFormat="1" ht="69" customHeight="1">
      <c r="A40" s="17" t="s">
        <v>100</v>
      </c>
      <c r="B40" s="18" t="s">
        <v>101</v>
      </c>
      <c r="C40" s="19" t="s">
        <v>102</v>
      </c>
      <c r="D40" s="20">
        <v>7</v>
      </c>
      <c r="E40" s="21"/>
      <c r="F40" s="22"/>
      <c r="G40" s="22">
        <f t="shared" si="4"/>
        <v>0</v>
      </c>
      <c r="H40" s="22">
        <f t="shared" si="5"/>
        <v>0</v>
      </c>
      <c r="I40" s="22"/>
    </row>
    <row r="41" spans="1:9" s="1" customFormat="1" ht="141.75">
      <c r="A41" s="17" t="s">
        <v>103</v>
      </c>
      <c r="B41" s="18" t="s">
        <v>104</v>
      </c>
      <c r="C41" s="19" t="s">
        <v>105</v>
      </c>
      <c r="D41" s="20">
        <v>1</v>
      </c>
      <c r="E41" s="21"/>
      <c r="F41" s="22"/>
      <c r="G41" s="22">
        <f t="shared" si="4"/>
        <v>0</v>
      </c>
      <c r="H41" s="22">
        <f t="shared" si="5"/>
        <v>0</v>
      </c>
      <c r="I41" s="22"/>
    </row>
    <row r="42" spans="1:9" s="1" customFormat="1" ht="99" customHeight="1">
      <c r="A42" s="17" t="s">
        <v>106</v>
      </c>
      <c r="B42" s="18" t="s">
        <v>107</v>
      </c>
      <c r="C42" s="19" t="s">
        <v>108</v>
      </c>
      <c r="D42" s="20">
        <v>1</v>
      </c>
      <c r="E42" s="21"/>
      <c r="F42" s="22"/>
      <c r="G42" s="22">
        <f t="shared" si="4"/>
        <v>0</v>
      </c>
      <c r="H42" s="22">
        <f t="shared" si="5"/>
        <v>0</v>
      </c>
      <c r="I42" s="22"/>
    </row>
    <row r="43" spans="1:9" s="1" customFormat="1" ht="197.25" customHeight="1">
      <c r="A43" s="17" t="s">
        <v>109</v>
      </c>
      <c r="B43" s="18" t="s">
        <v>110</v>
      </c>
      <c r="C43" s="19" t="s">
        <v>111</v>
      </c>
      <c r="D43" s="25">
        <v>6</v>
      </c>
      <c r="E43" s="26"/>
      <c r="F43" s="27"/>
      <c r="G43" s="22">
        <f t="shared" si="4"/>
        <v>0</v>
      </c>
      <c r="H43" s="22">
        <f t="shared" si="5"/>
        <v>0</v>
      </c>
      <c r="I43" s="27"/>
    </row>
    <row r="44" spans="1:9" s="1" customFormat="1" ht="186" customHeight="1">
      <c r="A44" s="17" t="s">
        <v>112</v>
      </c>
      <c r="B44" s="18" t="s">
        <v>113</v>
      </c>
      <c r="C44" s="19" t="s">
        <v>114</v>
      </c>
      <c r="D44" s="25">
        <v>2</v>
      </c>
      <c r="E44" s="26"/>
      <c r="F44" s="27"/>
      <c r="G44" s="22">
        <f t="shared" si="4"/>
        <v>0</v>
      </c>
      <c r="H44" s="22">
        <f t="shared" si="5"/>
        <v>0</v>
      </c>
      <c r="I44" s="27"/>
    </row>
    <row r="45" spans="1:9" s="1" customFormat="1" ht="173.25">
      <c r="A45" s="17" t="s">
        <v>115</v>
      </c>
      <c r="B45" s="18" t="s">
        <v>116</v>
      </c>
      <c r="C45" s="19" t="s">
        <v>117</v>
      </c>
      <c r="D45" s="25">
        <v>1</v>
      </c>
      <c r="E45" s="26"/>
      <c r="F45" s="27"/>
      <c r="G45" s="22">
        <f t="shared" si="4"/>
        <v>0</v>
      </c>
      <c r="H45" s="22">
        <f t="shared" si="5"/>
        <v>0</v>
      </c>
      <c r="I45" s="27"/>
    </row>
    <row r="46" spans="1:9" s="1" customFormat="1" ht="126">
      <c r="A46" s="17" t="s">
        <v>118</v>
      </c>
      <c r="B46" s="18" t="s">
        <v>119</v>
      </c>
      <c r="C46" s="28" t="s">
        <v>120</v>
      </c>
      <c r="D46" s="29">
        <v>1</v>
      </c>
      <c r="E46" s="30"/>
      <c r="F46" s="22"/>
      <c r="G46" s="22">
        <f t="shared" si="4"/>
        <v>0</v>
      </c>
      <c r="H46" s="22">
        <f t="shared" si="5"/>
        <v>0</v>
      </c>
      <c r="I46" s="22"/>
    </row>
    <row r="47" spans="1:9" s="1" customFormat="1" ht="46.9" customHeight="1">
      <c r="A47" s="17" t="s">
        <v>121</v>
      </c>
      <c r="B47" s="18" t="s">
        <v>122</v>
      </c>
      <c r="C47" s="28" t="s">
        <v>123</v>
      </c>
      <c r="D47" s="29">
        <v>3</v>
      </c>
      <c r="E47" s="30"/>
      <c r="F47" s="22"/>
      <c r="G47" s="22">
        <f t="shared" si="4"/>
        <v>0</v>
      </c>
      <c r="H47" s="22">
        <f t="shared" si="5"/>
        <v>0</v>
      </c>
      <c r="I47" s="22"/>
    </row>
    <row r="48" spans="1:9" s="1" customFormat="1" ht="46.9" customHeight="1">
      <c r="A48" s="17" t="s">
        <v>124</v>
      </c>
      <c r="B48" s="18" t="s">
        <v>125</v>
      </c>
      <c r="C48" s="28" t="s">
        <v>126</v>
      </c>
      <c r="D48" s="29">
        <v>1</v>
      </c>
      <c r="E48" s="30"/>
      <c r="F48" s="22"/>
      <c r="G48" s="22">
        <f t="shared" si="4"/>
        <v>0</v>
      </c>
      <c r="H48" s="22">
        <f t="shared" si="5"/>
        <v>0</v>
      </c>
      <c r="I48" s="22"/>
    </row>
    <row r="49" spans="1:9" s="1" customFormat="1" ht="109.5" customHeight="1">
      <c r="A49" s="17" t="s">
        <v>127</v>
      </c>
      <c r="B49" s="18" t="s">
        <v>128</v>
      </c>
      <c r="C49" s="28" t="s">
        <v>129</v>
      </c>
      <c r="D49" s="20">
        <v>1</v>
      </c>
      <c r="E49" s="21"/>
      <c r="F49" s="22"/>
      <c r="G49" s="22">
        <f t="shared" si="4"/>
        <v>0</v>
      </c>
      <c r="H49" s="22">
        <f t="shared" si="5"/>
        <v>0</v>
      </c>
      <c r="I49" s="22"/>
    </row>
    <row r="50" spans="1:9" s="1" customFormat="1" ht="110.25">
      <c r="A50" s="17" t="s">
        <v>130</v>
      </c>
      <c r="B50" s="18" t="s">
        <v>29</v>
      </c>
      <c r="C50" s="19" t="s">
        <v>30</v>
      </c>
      <c r="D50" s="20">
        <v>12</v>
      </c>
      <c r="E50" s="21"/>
      <c r="F50" s="22"/>
      <c r="G50" s="22">
        <f t="shared" si="4"/>
        <v>0</v>
      </c>
      <c r="H50" s="22">
        <f t="shared" si="5"/>
        <v>0</v>
      </c>
      <c r="I50" s="22"/>
    </row>
    <row r="51" spans="1:9" s="1" customFormat="1" ht="110.25">
      <c r="A51" s="17" t="s">
        <v>131</v>
      </c>
      <c r="B51" s="18" t="s">
        <v>32</v>
      </c>
      <c r="C51" s="19" t="s">
        <v>132</v>
      </c>
      <c r="D51" s="20">
        <v>22</v>
      </c>
      <c r="E51" s="21"/>
      <c r="F51" s="22"/>
      <c r="G51" s="22">
        <f t="shared" si="4"/>
        <v>0</v>
      </c>
      <c r="H51" s="22">
        <f t="shared" si="5"/>
        <v>0</v>
      </c>
      <c r="I51" s="22"/>
    </row>
    <row r="52" spans="1:9" s="1" customFormat="1" ht="118.5" customHeight="1">
      <c r="A52" s="17" t="s">
        <v>133</v>
      </c>
      <c r="B52" s="18" t="s">
        <v>134</v>
      </c>
      <c r="C52" s="19" t="s">
        <v>135</v>
      </c>
      <c r="D52" s="20">
        <v>4</v>
      </c>
      <c r="E52" s="21"/>
      <c r="F52" s="22"/>
      <c r="G52" s="22">
        <f t="shared" si="4"/>
        <v>0</v>
      </c>
      <c r="H52" s="22">
        <f t="shared" si="5"/>
        <v>0</v>
      </c>
      <c r="I52" s="22"/>
    </row>
    <row r="53" spans="1:9" s="1" customFormat="1" ht="90" customHeight="1">
      <c r="A53" s="17" t="s">
        <v>136</v>
      </c>
      <c r="B53" s="18" t="s">
        <v>137</v>
      </c>
      <c r="C53" s="19" t="s">
        <v>138</v>
      </c>
      <c r="D53" s="20">
        <v>8</v>
      </c>
      <c r="E53" s="21"/>
      <c r="F53" s="22"/>
      <c r="G53" s="22">
        <f t="shared" si="4"/>
        <v>0</v>
      </c>
      <c r="H53" s="22">
        <f t="shared" si="5"/>
        <v>0</v>
      </c>
      <c r="I53" s="22"/>
    </row>
    <row r="54" spans="1:9" s="1" customFormat="1" ht="110.25">
      <c r="A54" s="17" t="s">
        <v>139</v>
      </c>
      <c r="B54" s="18" t="s">
        <v>41</v>
      </c>
      <c r="C54" s="19" t="s">
        <v>140</v>
      </c>
      <c r="D54" s="20">
        <v>2</v>
      </c>
      <c r="E54" s="21"/>
      <c r="F54" s="22"/>
      <c r="G54" s="22">
        <f t="shared" si="4"/>
        <v>0</v>
      </c>
      <c r="H54" s="22">
        <f t="shared" si="5"/>
        <v>0</v>
      </c>
      <c r="I54" s="22"/>
    </row>
    <row r="55" spans="1:9" s="1" customFormat="1" ht="88.5" customHeight="1">
      <c r="A55" s="17" t="s">
        <v>141</v>
      </c>
      <c r="B55" s="18" t="s">
        <v>38</v>
      </c>
      <c r="C55" s="19" t="s">
        <v>57</v>
      </c>
      <c r="D55" s="20">
        <v>1</v>
      </c>
      <c r="E55" s="21"/>
      <c r="F55" s="22"/>
      <c r="G55" s="22">
        <f t="shared" si="4"/>
        <v>0</v>
      </c>
      <c r="H55" s="22">
        <f t="shared" si="5"/>
        <v>0</v>
      </c>
      <c r="I55" s="22"/>
    </row>
    <row r="56" spans="1:9" s="1" customFormat="1" ht="15.75">
      <c r="A56" s="12"/>
      <c r="B56" s="13" t="s">
        <v>142</v>
      </c>
      <c r="C56" s="31"/>
      <c r="D56" s="14"/>
      <c r="E56" s="15"/>
      <c r="F56" s="16"/>
      <c r="G56" s="16">
        <f>G3+G15+G21+G25+G32</f>
        <v>0</v>
      </c>
      <c r="H56" s="16">
        <f>H3+H15+H21+H25+H32</f>
        <v>0</v>
      </c>
      <c r="I56" s="16">
        <f>SUM(I3:I55)</f>
        <v>0</v>
      </c>
    </row>
    <row r="57" spans="2:9" s="1" customFormat="1" ht="15.75">
      <c r="B57" s="32"/>
      <c r="C57" s="33"/>
      <c r="D57" s="34"/>
      <c r="E57" s="35"/>
      <c r="F57" s="36"/>
      <c r="G57" s="36"/>
      <c r="H57" s="36"/>
      <c r="I57" s="36"/>
    </row>
    <row r="58" spans="2:9" s="1" customFormat="1" ht="15.75">
      <c r="B58" s="2"/>
      <c r="C58" s="2"/>
      <c r="D58" s="3"/>
      <c r="E58" s="4"/>
      <c r="F58" s="5"/>
      <c r="G58" s="5"/>
      <c r="H58" s="5"/>
      <c r="I58" s="5"/>
    </row>
    <row r="59" spans="2:9" s="1" customFormat="1" ht="15.75">
      <c r="B59" s="2"/>
      <c r="C59" s="2"/>
      <c r="D59" s="3"/>
      <c r="E59" s="4"/>
      <c r="F59" s="5"/>
      <c r="G59" s="5"/>
      <c r="H59" s="5"/>
      <c r="I59" s="5"/>
    </row>
    <row r="60" spans="2:9" s="1" customFormat="1" ht="15.75">
      <c r="B60" s="2"/>
      <c r="C60" s="2"/>
      <c r="D60" s="3"/>
      <c r="E60" s="4"/>
      <c r="F60" s="5"/>
      <c r="G60" s="5"/>
      <c r="H60" s="5"/>
      <c r="I60" s="5"/>
    </row>
    <row r="61" spans="2:9" s="1" customFormat="1" ht="15.75">
      <c r="B61" s="2"/>
      <c r="C61" s="2"/>
      <c r="D61" s="3"/>
      <c r="E61" s="4"/>
      <c r="F61" s="5"/>
      <c r="G61" s="5"/>
      <c r="H61" s="5"/>
      <c r="I61" s="5"/>
    </row>
    <row r="63" spans="2:9" s="1" customFormat="1" ht="15.75">
      <c r="B63" s="37"/>
      <c r="C63" s="2"/>
      <c r="D63" s="3"/>
      <c r="E63" s="4"/>
      <c r="F63" s="5"/>
      <c r="G63" s="5"/>
      <c r="H63" s="5"/>
      <c r="I63" s="5"/>
    </row>
    <row r="64" spans="2:9" s="1" customFormat="1" ht="15.75">
      <c r="B64" s="2"/>
      <c r="C64" s="2"/>
      <c r="D64" s="3"/>
      <c r="E64" s="4"/>
      <c r="F64" s="5"/>
      <c r="G64" s="5"/>
      <c r="H64" s="5"/>
      <c r="I64" s="5"/>
    </row>
  </sheetData>
  <mergeCells count="1">
    <mergeCell ref="B1:I1"/>
  </mergeCells>
  <printOptions/>
  <pageMargins left="0.7" right="0.7" top="0.7875" bottom="0.7875" header="0.511805555555555" footer="0.51180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potmesill</cp:lastModifiedBy>
  <cp:lastPrinted>2021-03-09T09:42:52Z</cp:lastPrinted>
  <dcterms:created xsi:type="dcterms:W3CDTF">2021-03-02T10:37:43Z</dcterms:created>
  <dcterms:modified xsi:type="dcterms:W3CDTF">2021-08-25T06:47:30Z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