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995" windowHeight="3795"/>
  </bookViews>
  <sheets>
    <sheet name="HPC  a Virt cluster" sheetId="2" r:id="rId1"/>
    <sheet name="Popis SERVEROVNY" sheetId="3"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5" i="2" l="1"/>
  <c r="B164" i="2"/>
  <c r="A164" i="2"/>
  <c r="B153" i="2"/>
  <c r="B152" i="2"/>
  <c r="A152" i="2"/>
  <c r="B135" i="2"/>
  <c r="B134" i="2"/>
  <c r="A134" i="2"/>
  <c r="A183" i="2"/>
  <c r="B183" i="2"/>
  <c r="B184" i="2"/>
  <c r="A188" i="2"/>
  <c r="B188" i="2"/>
  <c r="B189" i="2"/>
  <c r="A193" i="2"/>
  <c r="B193" i="2"/>
  <c r="B194" i="2"/>
  <c r="D11" i="2"/>
  <c r="D16" i="2"/>
  <c r="D20" i="2" l="1"/>
  <c r="D18" i="2"/>
  <c r="D21" i="2"/>
  <c r="B223" i="2" l="1"/>
  <c r="B243" i="2"/>
  <c r="B242" i="2"/>
  <c r="A242" i="2"/>
  <c r="B239" i="2"/>
  <c r="B238" i="2"/>
  <c r="A238" i="2"/>
  <c r="B235" i="2"/>
  <c r="B234" i="2"/>
  <c r="A234" i="2"/>
  <c r="B231" i="2"/>
  <c r="B230" i="2"/>
  <c r="A230" i="2"/>
  <c r="B227" i="2"/>
  <c r="B226" i="2"/>
  <c r="A226" i="2"/>
  <c r="B222" i="2"/>
  <c r="A222" i="2"/>
  <c r="B219" i="2"/>
  <c r="B218" i="2"/>
  <c r="A218" i="2"/>
  <c r="B215" i="2"/>
  <c r="B214" i="2"/>
  <c r="A214" i="2"/>
  <c r="B209" i="2"/>
  <c r="B208" i="2"/>
  <c r="A208" i="2"/>
  <c r="B85" i="2" l="1"/>
  <c r="B84" i="2"/>
  <c r="A84" i="2"/>
  <c r="B87" i="2"/>
  <c r="B204" i="2" l="1"/>
  <c r="B203" i="2"/>
  <c r="A203" i="2"/>
  <c r="B199" i="2"/>
  <c r="B198" i="2"/>
  <c r="A198" i="2"/>
  <c r="B123" i="2" l="1"/>
  <c r="B122" i="2"/>
  <c r="A122" i="2"/>
  <c r="B70" i="2" l="1"/>
  <c r="B69" i="2"/>
  <c r="A69" i="2"/>
  <c r="B104" i="2" l="1"/>
  <c r="A104" i="2"/>
  <c r="B99" i="2"/>
  <c r="B101" i="2"/>
  <c r="B105" i="2"/>
  <c r="B91" i="2" l="1"/>
  <c r="B90" i="2"/>
  <c r="A90" i="2"/>
  <c r="B54" i="2"/>
  <c r="B53" i="2"/>
  <c r="A53" i="2"/>
  <c r="B38" i="2"/>
  <c r="B37" i="2"/>
  <c r="A37" i="2"/>
</calcChain>
</file>

<file path=xl/sharedStrings.xml><?xml version="1.0" encoding="utf-8"?>
<sst xmlns="http://schemas.openxmlformats.org/spreadsheetml/2006/main" count="357" uniqueCount="146">
  <si>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</si>
  <si>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</si>
  <si>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</si>
  <si>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</si>
  <si>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</si>
  <si>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</si>
  <si>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</si>
  <si>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</si>
  <si>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</si>
  <si>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</si>
  <si>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</si>
  <si>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</si>
  <si>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</si>
  <si>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</si>
  <si>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</si>
  <si>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</si>
  <si>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1B</t>
  </si>
  <si>
    <t>Operační paměť:</t>
  </si>
  <si>
    <t>Konektivita:</t>
  </si>
  <si>
    <t>1C</t>
  </si>
  <si>
    <t>1D</t>
  </si>
  <si>
    <t>CPU:</t>
  </si>
  <si>
    <t>Napájecí zdroj:</t>
  </si>
  <si>
    <t>Certifikace sestavy:</t>
  </si>
  <si>
    <t>Konstrukce</t>
  </si>
  <si>
    <t>CONTROLLER NODE pro HPC cluster</t>
  </si>
  <si>
    <t>Řadič disků</t>
  </si>
  <si>
    <t>Konfigurace datových disků</t>
  </si>
  <si>
    <t>Infrastruktura pro boot OS</t>
  </si>
  <si>
    <t>Každý node bude bootovat z (pro tento účel vyhrazených) min. 2x 240GB SSD disků v RAID-1.
Boot disky musí být instalovány mimo pozice určené pro datové disky. 
RAID-1 musí být zajištěn hardwarově a to dedikovaným RAID řadičem, jiným než pro datové disky</t>
  </si>
  <si>
    <t>Out-Of-Band server management</t>
  </si>
  <si>
    <t>Trusted Platform Module v.2 nebo vyšší</t>
  </si>
  <si>
    <t>Další požadavky</t>
  </si>
  <si>
    <t>Příslušenství</t>
  </si>
  <si>
    <t xml:space="preserve"> - Node musí umožnit vestavbu PCIe NVMe modulů do volných PCIe slotů bez omezení. 
    NVMe moduly musí být dostupné v okamžiku podání nabídky, zadavatel nepožaduje jejich dodání v této fázi
 - Pro přístup ke všem HW komponentám node není nutné nářadí, barevně značené hot-plug vnitřní komponenty</t>
  </si>
  <si>
    <t>Diskové pole pro HPC cluster</t>
  </si>
  <si>
    <t>Parametry řadičů pole</t>
  </si>
  <si>
    <t>Rozšiřitelnost pole</t>
  </si>
  <si>
    <t>Počet a typ disků</t>
  </si>
  <si>
    <t>Podpora RAID</t>
  </si>
  <si>
    <t>Funkcionalita</t>
  </si>
  <si>
    <t>Nabízená technologie diskového pole musí být kompatibilní s:
- RedHat Linux 
- SuSe Linux
- MS Windows 
- VMware ESX</t>
  </si>
  <si>
    <t>Požadované licence</t>
  </si>
  <si>
    <t>Záruka a maintenance - SOFTWARE</t>
  </si>
  <si>
    <t>Kompatibilita</t>
  </si>
  <si>
    <r>
      <t>Microsoft Windows, RedHat Enterprise</t>
    </r>
    <r>
      <rPr>
        <sz val="10"/>
        <color theme="1"/>
        <rFont val="Arial"/>
        <family val="2"/>
      </rPr>
      <t>, SuSE Linux a VMware ESX</t>
    </r>
  </si>
  <si>
    <t>COMPUTE NODE pro HPC cluster - standard model</t>
  </si>
  <si>
    <t>COMPUTE NODE pro HPC cluster - RAM+ model</t>
  </si>
  <si>
    <t>HW provedení node:
- Max. 2U server
- Min. 4x PCIe 3.0 slotů
- Rackmount, včetně montážního kitu do standardního 19" racku včetně ramena pro zajištění kabelů proti vytržení při vysunutí serveru.
- Node musí mít k dispozici nejméně 8x 2,5“ SAS / SATA hot-plug slotů pro vestavbu datových nosičů</t>
  </si>
  <si>
    <t>Redundantní napájení dimenzované pro plné osazení SAS rotačními disky, včetně napájecích kabelů</t>
  </si>
  <si>
    <t>Záruka a maintenance - HARDWARE</t>
  </si>
  <si>
    <t>Min. 2x 240GB SSD typu Mix. Use. Hot plug, tyto disky nejsou použity pro boot</t>
  </si>
  <si>
    <t>Záruka</t>
  </si>
  <si>
    <t>Software funkcionalita (licence bez omezení na počet serverů nebo kapacitu pole) 
- thin provisioning
- distribuovaný RAID a hotsparing
- standardní RAID skupiny a dedikované hotspare disky
- automatický tiering (SSD, SAS a NL_SAS tier)
- SSD cache
- klony a snapshoty
- vzdálené zrcadlení mezi dvěma poli (alespoň asynchronní)
- podpora pro VMware vCenter a VMware SRM</t>
  </si>
  <si>
    <t xml:space="preserve">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t>
  </si>
  <si>
    <t xml:space="preserve">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t>
  </si>
  <si>
    <t>Každý node je vybaven autonomním Out-Of-Band Management Modulem a příslušným software pro zajištění vzdálené správy a monitoringu v každém node clusteru. Řešení musí umožnit centrální a automatizovanou administraci všech node, včetně vzdáleného dohledu a podpory technické podpory výrobce.
Management nástroj pro správu musí mít min. tyto vlastnosti:
 · dedikovaný 1x 1000baseT interface.
 · schopnost autonomní funkce modulu
 · schopnost monitorovat a spravovat node out-of-band (OOB) bez nutnosti instalace agent SW do operačního systému
 · možnost vzdáleného přístupu přes dedikovaný nebo sdílený Ethernet port
 · přístup na OOB management pomocí protokolů IPMI 2.0, CLI, SSH, Telnet, COM port
 · přímé připojení OOB modulu do operačního systému přes interní LAN nebo USB
 · vzdálený update systému
 · bezpečný boot s podporou Secure UEFI včetně správy certifikátů
 · možnost uzamčení systému proti instalaci upgradů
 · možnost spravovat více node z jednoho místa, z jedné konzole (1-to-many)
 · přístup na konzoli node přes IP s podporou HTML5
 · připojení vzdálených médií včetně share nebo image
 · správa napájení včetně omezení příkonu
 · automatické zasílání upozornění přes SNMPv1, SNMPv2, SNMPv3 a email
 · monitorování stavu hardware (napájení, ventilátory, CPU, paměti, řadiče diskových polí, síťové porty, disky)
 · import a export serverových profilů
 · vestavěná diagnostika všech součástí node
 · bezpečné resetování všech komponent node a uvedení do počáteční konfigurace, včetně vymazání dat na discích
 · logování na vzdálený server (Syslog)
 · konfigurace, update software, instalace operačního systému, diagnostika pomocí jediného nástroje bez nutnosti instalace dalších aplikací
 · automatický update z ftp serveru výrobce hardware
 · možnost vzdálené diagnostiky a podpory</t>
  </si>
  <si>
    <t>Nabízená technologie musí zahrnovat všechny komponenty potřebné pro provozování node ve virtualizačním prostředí.
Nabízená technologie musí být kompatibilní se stávajícím virtualizačním prostředím zadavatele na bázi VMware vSphere
Zadavatel upozorňuje uchazeče, že specifikace je stanovena s ohledem na již existující virtualizační infrastrukturu zadavatele obsahující virtuální servery v prostředí VMware vSphere 6.x. 
Je nutná kompatibilita se stávajícím řešením na úrovní online živé migrace virtuálních serverů na nové pořizované řešení s využitím stávající licence VMware vCenter.
Nabídka musí obsahovat licence licenčně správné pro zadavatele na:
- VMware vSphere (Standard nebo Enterprise Plus) pro nabízený počet CPU podle licenčních pravidel produktu vSphere. 
- VMware VMware vCenter Server 6 Standard celkově pro dvě nezávislé instance dohromady pro všechny nody
- veškeré VMware licence musejí obsahovat podporu výrobce na minimálně 3 roky</t>
  </si>
  <si>
    <t>HW RAID řadič pro interní disky, 12Gbit SAS/SATA, RAID min. 0, 1, 10, 5, 50</t>
  </si>
  <si>
    <t>min. 2x CPU per node,   min. 24MB cache per CPU, podpora pamětí požadovaných paměťových DIMMů, max. TDP/CPU 160W
min. 220 bodů (Base Results) ve CPU2017 Integer Rates a min. 200 bodů (Base Results) v CPU2017 Floating Point Rates na https://www.spec.org - uvažován systém s dvěmi CPU</t>
  </si>
  <si>
    <t>Konfigurace řadičů:
- 2x hot-swap řadič, alespoň dual-Active architektura s možností rozkládat zátěž mezi řadiči
- Každý řadič osazen alespoň 8GB paměti
- 12Gbit/s SAS připojení disků (Backend konektivita)
- 8x SAS 12GBit/s připojení k serverům - kompatibilita s položkou 1A
- pole musí umožnit (po případné náhradě SAS modulu) rovněž FC a iSCSI konektivitu, včetně multiprotokol varianty FC/iSCSI (frontend konektivita musí být modulární)
- 2x dedikovaný 1000baseT management port</t>
  </si>
  <si>
    <t>HW provedení pole:
- Max. 2U - v rámci 2U musí být k dispozici základní jednotka pole (2x řadiče a napájení) a základní osazení disky
- Min. 24x 2,5" hot-plug diskových pozic v rámci základní jednotky
- Redundantní napájení dimenzované pro plný počet disků a řadiče (základní jednotka)
- Rackmount, včetně montážního kitu do standardního 19" racku včetně ramena pro zajištění kabelů proti vytržení při vysunutí serveru.</t>
  </si>
  <si>
    <t>Osazení hot-plug disky v konfiguraci 24x 2,5" - min. 1800GB  min. 10k RPM, SAS 12Gbit/s, Hot Plug.</t>
  </si>
  <si>
    <t>Typy RAID:
- JBOD
- RAID 0,1, 3, 5, 6, 10, 50
- distribuovaný RAID
- Možnost použít více typů RAID v rámci jednoho pole.</t>
  </si>
  <si>
    <t>Software funkcionalita (licence bez omezení na počet serverů nebo kapacitu pole) 
- thin provisioning
- distribuovaný RAID a hotsparing
- standardní RAID skupiny a dedikované hotspare disky
- automatický tiering (SSD, SAS a NL_SAS tier)
- SSD cache
- klony a snapshoty
- vzdálené zrcadlení mezi dvěma poli (alespoň asynchronní)</t>
  </si>
  <si>
    <t>Redundantní s dostatečným výkonem pro poptávanou diskovou konfiguraci</t>
  </si>
  <si>
    <t>2A</t>
  </si>
  <si>
    <t>2B</t>
  </si>
  <si>
    <t>Konfigurace řadičů:
- 2x hot-swap řadič, alespoň Dual-Active architektura s možností rozkládat zátěž mezi řadiči
- Každý řadič osazen alespoň 8GB paměti
- 12Gbit/s SAS připojení disků (Backend konektivita)
- 8x SAS 12GBit/s připojení k serverům - kompatibilita položkou 2A
  - pole musí umožnit (po náhradě SAS modulu) rovněž FC a iSCSI konektivitu, včetně multiprotokol varianty FC/iSCSI.
    (frontend konektivita musí být modulární)
- 2x dedikovaný 1000baseT management port</t>
  </si>
  <si>
    <t>Rozšiřitelnost 
- pole musí být rozšiřitelné pomocí expanzních polic na nejméně 300 hot-plug disků
- možnost kombinovat SSD, rotační SAS i rotační NL_SAS disky, bez omezení
- SSD disky musí být konfigurovatelné jako datové nebo také v režimu minimálně read akcelerátoru (cache)</t>
  </si>
  <si>
    <t>Osazení hot-plug disky v poptávané konfiguraci
- 24x 2,5" min. 1,92 TB SSD disky, SAS 12Gbit/s, Hot Plug.. 
Poptávanou konfiguraci musí být možné kdykoli rozšířit o rotační disky SAS i NL_SAS (doplněním příslušných expanzních jednotek)</t>
  </si>
  <si>
    <t>min. 8x SAS kabel o délce nejméně 2m, certifikovaný pro 12Gb SAS 
Provedení takové, které umožní propojit virtualizační nodes (položka 2A) s tímto polem - odpovídající SAS konektory</t>
  </si>
  <si>
    <t>3A</t>
  </si>
  <si>
    <t>3B</t>
  </si>
  <si>
    <t>Zónový firewall se schopností hloubkové inspekce paketů</t>
  </si>
  <si>
    <t>Min. 2x CPU per node, min. 24MB cache per CPU, podpora pamětí požadovaných paměťových DIMMů, max. TDP/CPU 160W
min.220 bodů (Base Results) ve CPU2017 Integer Rates a min. 200 bodů (Base Results) v CPU2017 Floating Point Rates na https://www.spec.org - uvažován systém s dvěmi CPU</t>
  </si>
  <si>
    <t>Min. 2x 960GB SSD typu Mix. Use. Hot plug určeny pro servery min. 5000 TBW , tyto disky nejsou použity pro boot</t>
  </si>
  <si>
    <t>Min. 2x 240GB SSD typu Mix. Use. Hot plug určený pro servery, tyto disky nejsou použity pro boot.</t>
  </si>
  <si>
    <t>min. 8x SAS kabel o délce nejméně 2m, certifikovaný pro 12Gb SAS 
Provedení takové, které umožní propojit položky 1A s tímto polem - odpovídající SAS konektory</t>
  </si>
  <si>
    <t xml:space="preserve">VPN koncentrátor:
   Hardware nebo virtuální appliance (pro VMware vSphere), Výška zařízení max. 1U (v případě fyzického HW), Spotřeba jednoho zařízení max. 100W (v případě fyzického HW)
Vzdálený přístup pomocí VPN tunelu
   VPN navazována na protokolu SSL z důvodu snadné prostupnosti ze vzdálených sítí   
   SSL-VPN client-to-server s vlastní SSL-VPN klientskou aplikací alespoň pro platformy Mac OS, Microsoft Windows (7 a novější), Android, iOS
Vzdálený přístup pomocí webového portálu
   zpřístupnění vnitřních i veřejných aplikací a webů pomocí záložek, které mohou být přidělený každému uživateli zvlášť
   podpora přístupu ke vzdáleným prostředkům pomocí HTML5 komponenty v prohlížeči (VNC, SSH, Telnet, Terminal Services)
Reverzní proxy
   reverzní HTTP a HTTPS proxy 
   možnost ověření uživatelů před povolením přístupu do webové aplikace
   podpora single-sign-on – pokud je uživatel ověřen na úrovni reverzní proxy, jsou jeho přístupové údaje předány do aplikace (pokud tato vyžaduje ověření pomocí Basic authentication nebo    formulářového přihlášení)
   možnost publikování aplikací pro veřejnost (bez nutnosti přihlášení)
   bez nutnosti předchozího ověření formulářovým přihlášením do reverzní proxy
Souběžně min. 30 přihlášených uživatelů
Autentikace a autorizace uživatelů:
   Místní seznam uživatelů v appliace, Integrace s Active Directory, LDAP, RADIUS, Možnost řízení přístupů na základě skupin v AD/LDAP, Možnost granulárního nastavení přístupu k jednotlivým publikovaným prostředkům každému uživateli zvlášť
Ověřování uživatelů
   Dvoufaktorové ověřování (volitelné i vynutitelné), Odesílání jednorázového hesla, Časově omezené heslo (Google Authenticator, Microsoft Authenticator, Duo) 
Ověřování zařízení
   On-boarding zařízení, ze kterého se uživatel přihlašuje, Schvalování nových zařízení administrátorem, Zakazování zavedených zařízení, Schválení vazby uživatel/zařízení (ze schváleného zařízení se nesmí připojit kdokoli) </t>
  </si>
  <si>
    <t>Leaf switch Leaf switch (RACK 4-6)</t>
  </si>
  <si>
    <t>Spine switch (RACK 4)</t>
  </si>
  <si>
    <t>Leaf switch (RACK 3)</t>
  </si>
  <si>
    <t>Top-of-the-Rack (RACK 1,7,8-14)</t>
  </si>
  <si>
    <t>MGMT switch (vše vyjma RACK 3)</t>
  </si>
  <si>
    <t xml:space="preserve">Dvě řady datových rozvaděčů (Rack 1-7, Rack 8-14)
Prostřední rozvaděče každé řady (Rack 4 a Rack 11) osazené vzájemným optickým propojením a spoji do dalších částí infrastruktury (MM/OM4 s konektory LC)
Požadujeme:
Switche zapojené v architektuře spine/leaf
Jeden pár spine switchů s konektivitou 25Gbps (rozvaděč Rack 4)
Čtyři páry leaf switchů sloužící zároveň jako top-of-the-rack (ToR) v rozvaděčích Rack 3-6, s konektivitou 10Gbps SFP+ nebo BaseT (pro servery) a 25Gbps uplinkem (z každého switche do každého ze spine switchů)
Další rozvaděče (Rack 1,7 a Rack 8-14) osazené top-of-the-rack switchi s konektivitou 1Gbps BaseT a 10Gbps uplinkem (z každého switche do každého z leaf switchů v Rack 4)
Management switch v každém z rozvaděčů vyjma Rack 3, s konektivitou 1Gbps BaseT, v případě Rack 4-6 s 10Gbps uplinkem (do nejbližších leaf switchů), jinak s 1Gbps uplinkem (do nejbližších ToR switchů)
Součástí dodávky musí být také potřebné propojovací kabely pro propojení datové infrastruktury vč. připojení dodávaných serverových technologií.
</t>
  </si>
  <si>
    <t>1E</t>
  </si>
  <si>
    <t>Výkonné GPU akcelerátory</t>
  </si>
  <si>
    <t>Vlastnost</t>
  </si>
  <si>
    <t>4A</t>
  </si>
  <si>
    <t>CAT6 UTP kabel - 2m</t>
  </si>
  <si>
    <t>CAT6 UTP kabel - 5m</t>
  </si>
  <si>
    <t>CAT6 UTP kabel - 3m</t>
  </si>
  <si>
    <t>Kabel 10Gbps BaseT - 3m</t>
  </si>
  <si>
    <t>Kabel 10Gbps BaseT - 5m</t>
  </si>
  <si>
    <t>Kabel 10Gbps SFP+ - 3m</t>
  </si>
  <si>
    <t>Kabel 10Gbps SFP+ - 5m</t>
  </si>
  <si>
    <t>Kabel 10Gbps SFP+ - 7m</t>
  </si>
  <si>
    <r>
      <t xml:space="preserve">Požadovaná konektivita:
- min. 4x 12GBit/s SAS pro externí disky (provedení - min. 2ks dual port SAS HBA kvůli zajištění adekvátní propustnosti a dostatečného adresního prostoru pro připojení externích SAS zařízení)
- min. 4x 10Gbit DA/SFP+ </t>
    </r>
    <r>
      <rPr>
        <sz val="10"/>
        <rFont val="Arial"/>
        <family val="2"/>
        <charset val="238"/>
      </rPr>
      <t>v takovém provedení, které nesmí snižovat počet volných PCIe slotů</t>
    </r>
    <r>
      <rPr>
        <sz val="10"/>
        <color theme="1"/>
        <rFont val="Arial"/>
        <family val="2"/>
        <charset val="238"/>
      </rPr>
      <t xml:space="preserve">
- min. 2x 1000baseT (oddělených od ostatních portů)
- USB: min. 2x USB na předním panelu, min. 2x USB na zadním panelu (z toho alespoň 2x USB 3.0)</t>
    </r>
  </si>
  <si>
    <t>Min. 2x CPU per node,   min. 16MB cache per CPU, podpora pamětí požadovaných paměťových DIMMů, max. TDP/CPU 110W
min. 60 bodů (Base Results) v CPU2017 Integer Rates a min. 75 bodů (Base Results) v CPU2017 Floating Point Rates na https://www.spec.org - uvažován systém s dvěmi CPU</t>
  </si>
  <si>
    <t>Min. 24 paměťových slotů, požadujeme min. 4 moduly min. 16GB DDR4 RDIMM min. 2933 MT/s s podporou ECC. Všechny moduly musí být stejných parametrů.</t>
  </si>
  <si>
    <t>max. 5U server, min. 8x PCIe 3.0 min. 4 x16 + min. 4 x8 sloty, rackmount, včetně montážního kitu do standardního 19" racku včetně ramena pro zajištění kabelů proti vytržení při vysunutí serveru. Node musí mít k dispozici nejméně 8x 3,5“ SAS / SATA hot-plug slotů pro vestavbu datových nosičů</t>
  </si>
  <si>
    <t>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Možnost otevírání počítačové skříně a přídávání/odebírání komponent technikem univerzity bez dopadu na délku záruky.</t>
  </si>
  <si>
    <t>min. 8x 12GBit/s SAS pro externí disky (provedení - min. 4ks dual port SAS HBA kvůli zajištění adekvátní propustnosti a dostatečného adresního prostoru pro připojení externích SAS zařízení)
min. 2x 10GBit BaseT integrované v základní desce
min. 1x rozšiřující karta s min. 4x 10Gbit BaseT pro data 
USB
2x USB na předním panelu (z toho alespoň 1x USB 3.0)
2x USB na zadním panelu (z toho alespoň 1x USB 3.0)</t>
  </si>
  <si>
    <t>Min. 24 paměťových slotů, požadujeme min. 1x 12 modulů min. 16GB DDR4 RDIMM min. 2933 MT/s s podporou ECC. Všechny moduly musí být stejných parametrů.</t>
  </si>
  <si>
    <t>Redundantní napájení dimenzované pro alespoň 2400W, včetně C19/C20 PDU kabelů pro každý zdroj, účinnost min. 80Plus Platinum</t>
  </si>
  <si>
    <t>Redundantní napájení dimenzované pro plné osazení rotačními disky, včetně napájecích kabelů, účinnost min. 80Plus Platinum</t>
  </si>
  <si>
    <t>Každý node bude bootovat z (pro tento účel vyhrazených) min. 2x 240GB SSD disků v RAID-1.
Boot disky musí být instalovány mimo požadované pozice 8x 3,5" určené pro datové disky. 
RAID-1 musí být zajištěn hardwarově a to dedikovaným RAID řadičem, jiným než pro datové disky.</t>
  </si>
  <si>
    <t>Požadovaná konektivita:
- min. 2x 10GBit BaseT integrované v základní desce
- volné PCIe x16 pozice pro vestavění min. 4x DW GPU (položka 1D), dodávka je včetně potřebné veškeré přípravy pro toto osazení
- USB: min. 2x USB na předním panelu (z toho alespoň 1x USB 3.0), min. 2x USB na zadním panelu (z toho alespoň 1x USB 3.0)</t>
  </si>
  <si>
    <t xml:space="preserve">max. 5U server, min. 8x PCIe 3.0 min. 4 x16 + min. 4 x8 sloty, rackmount, včetně montážního kitu do standardního 19" racku včetně ramena pro zajištění kabelů proti vytržení při vysunutí serveru. Node musí mít k dispozici nejméně 8x 3,5“ SAS / SATA hot-plug slotů pro vestavbu datových nosičů
Chlazení skříně musí být dimenzováno na dlouhodobé plné vytížení nodu (tj. obou procesorů a všech GPUs). </t>
  </si>
  <si>
    <t xml:space="preserve">max. 5U server, min.. 8x PCIe 3.0 sloty, rackmount, včetně montážního kitu do standardního 19" racku včetně ramena pro zajištění kabelů proti vytržení při vysunutí serveru. Node musí mít k dispozici nejméně 8x 3,5“ SAS / SATA hot-plug slotů pro vestavbu datových nosičů
Chlazení skříně musí být dimenzováno na dlouhodobé plné vytížení nodu (tj. obou procesorů a všech GPUs). </t>
  </si>
  <si>
    <t>min. 24 paměťových slotů, požadujeme min. 1x 12 modulů min. 32GB DDR4 RDIMM min. 2933 MT/s s podporou ECC. Všechny moduly musí být stejných parametrů.</t>
  </si>
  <si>
    <t>Rozšiřitelnost 
- pole musí být rozšiřitelné pomocí expanzních polic
- možnost kombinovat SSD, rotační SAS i rotační NL_SAS disky, bez omezení
- SSD disky musí být konfigurovatelné jako datové nebo také v režimu minimálně read akcelerátoru (cache)</t>
  </si>
  <si>
    <r>
      <rPr>
        <sz val="10"/>
        <rFont val="Arial"/>
        <family val="2"/>
        <charset val="238"/>
      </rPr>
      <t>Min. 24x 10Gbps port typu SFP+ (downlink pro připojení portů položek 2A, příp. ToR switchů), min. 1x 10Gbps (pro management switche), min. 2x 25Gbps (1x uplink do každého spine switche), min. 1x 100Gbps port (interlink mezi párem leaf switchů), včetně kabeláže a příp. optických modulů potřebných k těmto propojením switchů, Propustnost min. 800 Gbps full duplex, předávací výkon min. 640 Mpps, Požadovaná latence &lt; 1μs, Redundantní za provozu vyměnitelné napájecí zdroje, maximální spotřeba switche 300W,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r>
    <r>
      <rPr>
        <sz val="10"/>
        <color indexed="8"/>
        <rFont val="Arial"/>
        <family val="2"/>
      </rPr>
      <t xml:space="preserve">
</t>
    </r>
  </si>
  <si>
    <t>Min. 24x 10Gbps port typu RJ45 (downlink do serverů - položky 1A, 1B a 1C), min. 1x 1Gbps (pro management switche), min. 4x 25Gbps (2x uplink do každého spine switche), min. 1x 100Gbps port (interlink mezi párem leaf switchů), včetně kabeláže a příp. optických modulů potřebných k těmto propojením switchů, Propustnost min. 880 Gbps full duplex, předávací výkon min. 640 Mpps, Požadovaná latence &lt; 3 μs, Redundantní za provozu vyměnitelné napájecí zdroje, maximální spotřeba switche 300W,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</si>
  <si>
    <t>Min. 48x 1Gbps port typu RJ45, min. 2x 10 Gbps port typu SFP+ (uplinky do leaf switchů Rack 4), redundantní stacking port celkem min. 40Gbps (vždy pro pár ToR switchů v daném rozvaděči), včetně kabeláže a příp. optických modulů potřebných k těmto propojením switchů, Propustnost min. 256 Gbps s full duplex, předávací výkon min. 192 Mpps, Požadovaná latence &lt; 4μs, Možnost rozšíření o další modul 2x 10Gbps SFP+, Redundantní za provozu vyměnitelné napájecí zdroje, Maximální spotřeba switche 200W, Vyhrazený port pro konzolovou správu a out of band management, Možnost uložení dvou firmwarů a dvou konfigurací za účelem snadné změny/zálohy/rollbacku, IEEE: 802.1Q (VLAN tagování, podpora 4094 VLAN), 802.1v (VLAN na základě protokolu), 802.1d (STP), 802.1w (Rapid STP) 802.1s (multiple STP), 802.3x (Flow Control), 802.1ab (LLDP), Podpora virtualizace switchů na L2 úrovni – multi chassis LAG („MC-LAG“) nebo ekvivalentní technologie, Routovací protokoly: BGP, OSPF (v2 a v3), VRRP (v2 a v3) a policy based routing (PBR), Virtual routing and forwarding (VRF) s podporou pro BGP/OSPF/PBR, Bidirectional forwarding detection (BFD) s podporou pro BGP a OSPF protokoly, Bezpečnost: AAA autorizace, TACACS+ accounting, Zrcadlení portu pro RSPAN (Remote switch port analyzer), Všechny požadované vlastnosti a porty musejí být zalicencovány v době nákupu</t>
  </si>
  <si>
    <t>Min. 48x 1Gbps port typu RJ45, min. 4x 10 Gbps port typu SFP+, včetně kabeláže a příp. optických modulů potřebných k uplinku do ToR nebo leaf switchů v daném rozvaděči (do každého po jednom spojení), Propustnost min. 176 Gbps s full duplex, předávací výkon min. 128 Mpps,Maximální spotřeba switche 35W, Vyhrazený port pro konzolovou správu, Možnost uložení dvou firmwarů a dvou konfigurací za účelem snadné změny/zálohy/rollbacku, IEEE: 802.1Q (VLAN tagování, podpora 512 VLAN), 802.1v (VLAN na základě protokolu), 802.1d (STP), 802.1w (Rapid STP) 802.1s (multiple STP), 802.3x (Flow Control), 802.1ab (LLDP), Min. 16 tisíc MAC adres, Bezpečnost: AAA autorizace, TACACS+ accounting, Zrcadlení portu pro RSPAN (Remote switch port analyzer)</t>
  </si>
  <si>
    <t>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</si>
  <si>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Dvě fyzická zařízení v režimu vysoké dostupnosti (zastupitelnost zařízení při jeho výpadku nebo ztrátě konektivity vč. ztráty spojení na OSI L3, automatická synchronizace konfigurace, automatické pravidelné denní zálohování konfigurace mimo zařízení), Výška jednoho zařízení max. 1U, Fyzická konektivita každého zařízení min. 2x SFP+, 4x SFP, 20x 1GbE RJ45, dedikovaný 1GbE out-of-band management, sériové konzole, Všechny porty samostatně konfigurovatelné, možnost slučovat porty stejného typu do linkové agregace typu LACP, Spravovatelné pomocí Web GUI, SSH a konzolového portu, Podpora režimu DPI (hloubkové inspekce paketů) v rozsahu bezpečnostních služeb: aplikační kontrola, IPS, filtrování obsahu (URL, kategorizace webových stránek), antivirová kontrola přenášených dat, schopnost kontroly i obsahu ZIP souborů, filtrování nežádoucích zemí, Minimální propustnosti: 5Gbps dle metodiky publikované v RFC 2544, min. 1 000 000 souběžně inspektovaných spojení v režimu DPI, výrobcem deklarovaná propustnost min. 2Gbps při plné hloubkové inspekci, min. 500Mbps při hloubkové inspekci SSL spojení, Podpora min. 256 VLAN, Spotřeba max. 350 W (pro jedno fyzické zařízení), možnost osazení dvěma vyměnitelnými zdroji , Priorita: správa šířky pásma (Bandwidth Management), QoS, DCSP mapování, správa priority dle detekované aplikace, "Správa toků a incidentů: vizualizace toků vestavěná ve Web GUI, syslog, odesílání vybraných incidentů e-mailem, Podpora směrování: OSPF, BGP, PBR (policy based routing), Vizualizace realtime provozu min. na úrovni SrcIP/DstIP/Identita/Aplikace, Podpora monitoringu a notifikací: SNMP, Syslog, Netflow, IPFIX.</t>
  </si>
  <si>
    <t>min. 36 měsíců, výměnným způsobem do 14 kalendářních dnů</t>
  </si>
  <si>
    <t>max. cena za část bez DPH</t>
  </si>
  <si>
    <t>5A</t>
  </si>
  <si>
    <t>5B</t>
  </si>
  <si>
    <t>5C</t>
  </si>
  <si>
    <t>5D</t>
  </si>
  <si>
    <t>5E</t>
  </si>
  <si>
    <t>5F</t>
  </si>
  <si>
    <t>6A</t>
  </si>
  <si>
    <t>6B</t>
  </si>
  <si>
    <t>6C</t>
  </si>
  <si>
    <t>6D</t>
  </si>
  <si>
    <t>6E</t>
  </si>
  <si>
    <t>6F</t>
  </si>
  <si>
    <t>6G</t>
  </si>
  <si>
    <t>6H</t>
  </si>
  <si>
    <t>NODE pro virtualizaci (92)</t>
  </si>
  <si>
    <t>Diskové pole pro virtualizaci (94)</t>
  </si>
  <si>
    <t>NODE pro virtualizaci (94)</t>
  </si>
  <si>
    <t>Diskové pole pro virtualizaci (76)</t>
  </si>
  <si>
    <t>NODE pro virtualizaci (76)</t>
  </si>
  <si>
    <t>min. 11GB GDDR6, PCIe x16 3.0, sběrnice min. 352bit, min. 16 750 bodů v Average G3D Mark na https://www.videocardbenchmark.net.</t>
  </si>
  <si>
    <t>Min. 12x 25Gbps port typu SFP28 (downlink do leaf), min. 3x 100G port typu QSFP28 (interconnect mezi spine, příp. budoucí uplink), Propustnost min. 1 Tbps full duplex, předávací výkon min. 800 Mpps, Latence &lt; 1μs, Redundantní napájecí zdroje, Maximální spotřeba switche 350W,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02.1Qbb),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</si>
  <si>
    <t>kabely pro připojení koncových prvků k polozkám 5D a 5E</t>
  </si>
  <si>
    <t>kabely pro připojení položek 1A, 1B a 1C s položkou 5C</t>
  </si>
  <si>
    <t>kabely pro připojení položek 2A a 3A s položkou 5B</t>
  </si>
  <si>
    <t>nabízená cena za část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</si>
</sst>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13" x14ac:knownFonts="1">
    <font>
      <sz val="11"/>
      <color indexed="8"/>
      <name val="Calibri"/>
      <family val="2"/>
      <charset val="238"/>
    </font>
    <font>
      <b/>
      <sz val="10"/>
      <color indexed="8"/>
      <name val="Arial"/>
      <family val="2"/>
      <charset val="238"/>
    </font>
    <font>
      <sz val="10"/>
      <color indexed="8"/>
      <name val="Arial"/>
      <family val="2"/>
      <charset val="238"/>
    </font>
    <font>
      <b/>
      <sz val="11"/>
      <color indexed="8"/>
      <name val="Calibri"/>
      <family val="2"/>
      <charset val="238"/>
    </font>
    <font>
      <sz val="11"/>
      <name val="Calibri"/>
      <family val="2"/>
      <charset val="238"/>
    </font>
    <font>
      <sz val="10"/>
      <color indexed="8"/>
      <name val="Arial"/>
      <family val="2"/>
    </font>
    <font>
      <b/>
      <sz val="10"/>
      <color indexed="8"/>
      <name val="Arial"/>
      <family val="2"/>
    </font>
    <font>
      <sz val="11"/>
      <color theme="1"/>
      <name val="Calibri"/>
      <family val="2"/>
      <charset val="238"/>
    </font>
    <font>
      <b/>
      <sz val="10"/>
      <color theme="1"/>
      <name val="Arial"/>
      <family val="2"/>
      <charset val="238"/>
    </font>
    <font>
      <sz val="10"/>
      <color theme="1"/>
      <name val="Arial"/>
      <family val="2"/>
      <charset val="238"/>
    </font>
    <font>
      <sz val="10"/>
      <color theme="1"/>
      <name val="Arial"/>
      <family val="2"/>
    </font>
    <font>
      <sz val="10"/>
      <name val="Arial"/>
      <family val="2"/>
      <charset val="238"/>
    </font>
    <font>
      <sz val="1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4" fillId="0" borderId="0"/>
  </cellStyleXfs>
  <cellXfs count="119">
    <xf numFmtId="0" fontId="0" fillId="0" borderId="0" xfId="0"/>
    <xf numFmtId="0" fontId="2" fillId="0" borderId="1" xfId="0" applyFont="1" applyBorder="1" applyAlignment="1"/>
    <xf numFmtId="0" fontId="2" fillId="0" borderId="2" xfId="0" applyFont="1" applyBorder="1" applyAlignment="1"/>
    <xf numFmtId="164" fontId="0" fillId="0" borderId="0" xfId="0" applyNumberFormat="1"/>
    <xf numFmtId="0" fontId="1" fillId="4" borderId="1" xfId="0" applyFont="1" applyFill="1" applyBorder="1" applyAlignment="1">
      <alignment horizontal="left"/>
    </xf>
    <xf numFmtId="164" fontId="1" fillId="0" borderId="0" xfId="0" applyNumberFormat="1" applyFont="1" applyAlignment="1" applyProtection="1">
      <protection locked="0"/>
    </xf>
    <xf numFmtId="164" fontId="1" fillId="0" borderId="0" xfId="0" applyNumberFormat="1" applyFont="1" applyBorder="1" applyAlignment="1" applyProtection="1">
      <protection locked="0"/>
    </xf>
    <xf numFmtId="164" fontId="2" fillId="0" borderId="0" xfId="0" applyNumberFormat="1" applyFont="1" applyBorder="1" applyAlignment="1" applyProtection="1">
      <protection locked="0"/>
    </xf>
    <xf numFmtId="164" fontId="0" fillId="0" borderId="0" xfId="0" applyNumberFormat="1" applyProtection="1">
      <protection locked="0"/>
    </xf>
    <xf numFmtId="164" fontId="0" fillId="3" borderId="7" xfId="0" applyNumberFormat="1" applyFill="1" applyBorder="1" applyProtection="1">
      <protection locked="0"/>
    </xf>
    <xf numFmtId="0" fontId="8"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4" borderId="1" xfId="0" applyFont="1" applyFill="1" applyBorder="1" applyAlignment="1">
      <alignment horizontal="center"/>
    </xf>
    <xf numFmtId="0" fontId="7" fillId="0" borderId="0" xfId="0" applyFont="1"/>
    <xf numFmtId="0" fontId="8" fillId="3" borderId="7" xfId="0" applyFont="1" applyFill="1" applyBorder="1" applyAlignment="1" applyProtection="1">
      <alignment vertical="top" wrapText="1"/>
      <protection locked="0"/>
    </xf>
    <xf numFmtId="0" fontId="9" fillId="3" borderId="7" xfId="0" applyFont="1" applyFill="1" applyBorder="1" applyAlignment="1" applyProtection="1">
      <alignment horizontal="left" vertical="top" wrapText="1"/>
      <protection locked="0"/>
    </xf>
    <xf numFmtId="164" fontId="0" fillId="0" borderId="0" xfId="0" applyNumberFormat="1" applyFill="1" applyBorder="1" applyProtection="1">
      <protection locked="0"/>
    </xf>
    <xf numFmtId="0" fontId="0" fillId="0" borderId="0" xfId="0" applyFill="1"/>
    <xf numFmtId="0" fontId="8" fillId="3" borderId="17" xfId="0" applyFont="1" applyFill="1" applyBorder="1" applyAlignment="1" applyProtection="1">
      <alignment vertical="top" wrapText="1"/>
      <protection locked="0"/>
    </xf>
    <xf numFmtId="164" fontId="0" fillId="3" borderId="17" xfId="0" applyNumberFormat="1" applyFill="1" applyBorder="1" applyProtection="1">
      <protection locked="0"/>
    </xf>
    <xf numFmtId="164" fontId="0" fillId="3" borderId="16" xfId="0" applyNumberFormat="1" applyFill="1" applyBorder="1" applyProtection="1">
      <protection locked="0"/>
    </xf>
    <xf numFmtId="164" fontId="0" fillId="0" borderId="18" xfId="0" applyNumberFormat="1" applyFill="1" applyBorder="1" applyProtection="1">
      <protection locked="0"/>
    </xf>
    <xf numFmtId="164" fontId="0" fillId="0" borderId="19" xfId="0" applyNumberFormat="1" applyFill="1" applyBorder="1" applyProtection="1">
      <protection locked="0"/>
    </xf>
    <xf numFmtId="0" fontId="1" fillId="0" borderId="0" xfId="0" applyFont="1" applyFill="1" applyBorder="1" applyAlignment="1">
      <alignment horizontal="center"/>
    </xf>
    <xf numFmtId="0" fontId="1" fillId="0" borderId="0" xfId="0" applyFont="1" applyFill="1" applyBorder="1" applyAlignment="1">
      <alignment horizontal="left"/>
    </xf>
    <xf numFmtId="0" fontId="8" fillId="0" borderId="0" xfId="0" applyFont="1" applyFill="1" applyBorder="1" applyAlignment="1">
      <alignment horizontal="center"/>
    </xf>
    <xf numFmtId="164" fontId="3" fillId="0" borderId="0" xfId="0" applyNumberFormat="1" applyFont="1" applyFill="1" applyProtection="1">
      <protection locked="0"/>
    </xf>
    <xf numFmtId="0" fontId="6" fillId="3" borderId="7" xfId="0" applyFont="1" applyFill="1" applyBorder="1" applyAlignment="1" applyProtection="1">
      <alignment vertical="top" wrapText="1"/>
      <protection locked="0"/>
    </xf>
    <xf numFmtId="0" fontId="5" fillId="3" borderId="7" xfId="0" applyFont="1" applyFill="1" applyBorder="1" applyAlignment="1" applyProtection="1">
      <alignment horizontal="left" vertical="top" wrapText="1"/>
      <protection locked="0"/>
    </xf>
    <xf numFmtId="164" fontId="0" fillId="3" borderId="25" xfId="0" applyNumberFormat="1" applyFill="1" applyBorder="1" applyProtection="1">
      <protection locked="0"/>
    </xf>
    <xf numFmtId="164" fontId="0" fillId="3" borderId="3" xfId="0" applyNumberFormat="1" applyFill="1" applyBorder="1" applyProtection="1">
      <protection locked="0"/>
    </xf>
    <xf numFmtId="164" fontId="0" fillId="3" borderId="22" xfId="0" applyNumberFormat="1" applyFill="1" applyBorder="1" applyProtection="1">
      <protection locked="0"/>
    </xf>
    <xf numFmtId="0" fontId="1" fillId="4" borderId="23" xfId="0" applyFont="1" applyFill="1" applyBorder="1" applyAlignment="1">
      <alignment horizontal="center"/>
    </xf>
    <xf numFmtId="0" fontId="1" fillId="4" borderId="26" xfId="0" applyFont="1" applyFill="1" applyBorder="1" applyAlignment="1">
      <alignment horizontal="left"/>
    </xf>
    <xf numFmtId="0" fontId="8" fillId="4" borderId="26" xfId="0" applyFont="1" applyFill="1" applyBorder="1" applyAlignment="1">
      <alignment horizontal="center"/>
    </xf>
    <xf numFmtId="0" fontId="1" fillId="4" borderId="2" xfId="0" applyFont="1" applyFill="1" applyBorder="1" applyAlignment="1">
      <alignment horizontal="center"/>
    </xf>
    <xf numFmtId="0" fontId="1" fillId="4" borderId="24" xfId="0" applyFont="1" applyFill="1" applyBorder="1" applyAlignment="1">
      <alignment horizontal="center"/>
    </xf>
    <xf numFmtId="0" fontId="1" fillId="4" borderId="27" xfId="0" applyFont="1" applyFill="1" applyBorder="1" applyAlignment="1">
      <alignment horizontal="left"/>
    </xf>
    <xf numFmtId="0" fontId="8" fillId="4" borderId="27" xfId="0" applyFont="1" applyFill="1" applyBorder="1" applyAlignment="1">
      <alignment horizontal="center"/>
    </xf>
    <xf numFmtId="0" fontId="1" fillId="0" borderId="24" xfId="0" applyFont="1" applyBorder="1" applyAlignment="1">
      <alignment horizontal="center"/>
    </xf>
    <xf numFmtId="0" fontId="1" fillId="0" borderId="27" xfId="0" applyFont="1" applyBorder="1" applyAlignment="1">
      <alignment horizontal="center"/>
    </xf>
    <xf numFmtId="0" fontId="8" fillId="0" borderId="25" xfId="0" applyFont="1" applyBorder="1" applyAlignment="1">
      <alignment horizontal="center"/>
    </xf>
    <xf numFmtId="0" fontId="3" fillId="0" borderId="0" xfId="0" applyFont="1" applyAlignment="1">
      <alignment horizontal="center"/>
    </xf>
    <xf numFmtId="164" fontId="3" fillId="4" borderId="1" xfId="0" applyNumberFormat="1" applyFont="1" applyFill="1" applyBorder="1" applyProtection="1"/>
    <xf numFmtId="0" fontId="1" fillId="2" borderId="7" xfId="0" applyFont="1" applyFill="1" applyBorder="1" applyAlignment="1" applyProtection="1">
      <alignment vertical="top" wrapText="1"/>
    </xf>
    <xf numFmtId="0" fontId="6" fillId="2" borderId="7" xfId="0" applyFont="1" applyFill="1" applyBorder="1" applyAlignment="1" applyProtection="1">
      <alignment vertical="top" wrapText="1"/>
    </xf>
    <xf numFmtId="0" fontId="2" fillId="2" borderId="7" xfId="0" applyFont="1" applyFill="1" applyBorder="1" applyAlignment="1" applyProtection="1">
      <alignment vertical="top" wrapText="1"/>
    </xf>
    <xf numFmtId="0" fontId="6" fillId="2" borderId="7" xfId="0" applyFont="1" applyFill="1" applyBorder="1" applyAlignment="1" applyProtection="1">
      <alignment horizontal="left" vertical="top" wrapText="1"/>
    </xf>
    <xf numFmtId="0" fontId="5" fillId="2" borderId="7" xfId="0" applyFont="1" applyFill="1" applyBorder="1" applyAlignment="1" applyProtection="1">
      <alignment vertical="top" wrapText="1"/>
    </xf>
    <xf numFmtId="0" fontId="9" fillId="2" borderId="7" xfId="0" applyFont="1" applyFill="1" applyBorder="1" applyAlignment="1" applyProtection="1">
      <alignment vertical="top" wrapText="1"/>
    </xf>
    <xf numFmtId="0" fontId="2" fillId="2" borderId="6" xfId="0" applyFont="1" applyFill="1" applyBorder="1" applyAlignment="1" applyProtection="1">
      <alignment vertical="top" wrapText="1"/>
    </xf>
    <xf numFmtId="0" fontId="2" fillId="2" borderId="12" xfId="0" applyFont="1" applyFill="1" applyBorder="1" applyAlignment="1" applyProtection="1">
      <alignment vertical="top" wrapText="1"/>
    </xf>
    <xf numFmtId="0" fontId="0" fillId="2" borderId="12" xfId="0" applyFill="1" applyBorder="1" applyProtection="1"/>
    <xf numFmtId="0" fontId="0" fillId="2" borderId="15" xfId="0" applyFill="1" applyBorder="1" applyProtection="1"/>
    <xf numFmtId="0" fontId="0" fillId="0" borderId="0" xfId="0" applyProtection="1"/>
    <xf numFmtId="0" fontId="5" fillId="0" borderId="0" xfId="0" applyFont="1" applyProtection="1"/>
    <xf numFmtId="0" fontId="9" fillId="0" borderId="0" xfId="0" applyFont="1" applyProtection="1"/>
    <xf numFmtId="0" fontId="5" fillId="2" borderId="7" xfId="0" applyFont="1" applyFill="1" applyBorder="1" applyAlignment="1" applyProtection="1">
      <alignment horizontal="left" vertical="top" wrapText="1"/>
    </xf>
    <xf numFmtId="0" fontId="0" fillId="0" borderId="0" xfId="0" applyFill="1" applyBorder="1" applyProtection="1"/>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2" borderId="16" xfId="0" applyFont="1" applyFill="1" applyBorder="1" applyAlignment="1" applyProtection="1">
      <alignment vertical="top" wrapText="1"/>
    </xf>
    <xf numFmtId="0" fontId="0" fillId="0" borderId="12" xfId="0" applyFill="1" applyBorder="1" applyProtection="1"/>
    <xf numFmtId="0" fontId="5" fillId="0" borderId="18" xfId="0" applyFont="1" applyFill="1" applyBorder="1" applyAlignment="1" applyProtection="1">
      <alignment vertical="top" wrapText="1"/>
    </xf>
    <xf numFmtId="0" fontId="9" fillId="0" borderId="18" xfId="0" applyFont="1" applyFill="1" applyBorder="1" applyAlignment="1" applyProtection="1">
      <alignment vertical="top" wrapText="1"/>
    </xf>
    <xf numFmtId="0" fontId="5" fillId="2" borderId="22" xfId="0" applyFont="1" applyFill="1" applyBorder="1" applyAlignment="1" applyProtection="1">
      <alignment wrapText="1"/>
    </xf>
    <xf numFmtId="0" fontId="5" fillId="0" borderId="19" xfId="0" applyFont="1" applyFill="1" applyBorder="1" applyAlignment="1" applyProtection="1">
      <alignment vertical="top" wrapText="1"/>
    </xf>
    <xf numFmtId="0" fontId="9" fillId="0" borderId="19" xfId="0" applyFont="1" applyFill="1" applyBorder="1" applyAlignment="1" applyProtection="1">
      <alignment vertical="top" wrapText="1"/>
    </xf>
    <xf numFmtId="0" fontId="6" fillId="2" borderId="17" xfId="0" applyFont="1" applyFill="1" applyBorder="1" applyAlignment="1" applyProtection="1">
      <alignment vertical="top" wrapText="1"/>
    </xf>
    <xf numFmtId="49" fontId="9" fillId="2" borderId="7" xfId="0" applyNumberFormat="1" applyFont="1" applyFill="1" applyBorder="1" applyAlignment="1" applyProtection="1">
      <alignment vertical="top" wrapText="1"/>
    </xf>
    <xf numFmtId="0" fontId="9" fillId="2" borderId="16" xfId="0" applyFont="1" applyFill="1" applyBorder="1" applyAlignment="1" applyProtection="1">
      <alignment vertical="top" wrapText="1"/>
    </xf>
    <xf numFmtId="0" fontId="2" fillId="2" borderId="20" xfId="0" applyFont="1" applyFill="1" applyBorder="1" applyAlignment="1" applyProtection="1">
      <alignment vertical="top" wrapText="1"/>
    </xf>
    <xf numFmtId="0" fontId="7" fillId="0" borderId="0" xfId="0" applyFont="1" applyProtection="1"/>
    <xf numFmtId="0" fontId="2" fillId="2" borderId="17" xfId="0" applyFont="1" applyFill="1" applyBorder="1" applyAlignment="1" applyProtection="1">
      <alignment vertical="top" wrapText="1"/>
    </xf>
    <xf numFmtId="0" fontId="5" fillId="2" borderId="17" xfId="0" applyFont="1" applyFill="1" applyBorder="1" applyAlignment="1" applyProtection="1">
      <alignment vertical="top" wrapText="1"/>
    </xf>
    <xf numFmtId="0" fontId="9" fillId="2" borderId="17" xfId="0" applyFont="1" applyFill="1" applyBorder="1" applyAlignment="1" applyProtection="1">
      <alignment vertical="top" wrapText="1"/>
    </xf>
    <xf numFmtId="0" fontId="5" fillId="2" borderId="16" xfId="0" applyFont="1" applyFill="1" applyBorder="1" applyAlignment="1" applyProtection="1">
      <alignment horizontal="left" vertical="top" wrapText="1"/>
    </xf>
    <xf numFmtId="0" fontId="2" fillId="2" borderId="23" xfId="0" applyFont="1" applyFill="1" applyBorder="1" applyAlignment="1" applyProtection="1">
      <alignment vertical="top" wrapText="1"/>
    </xf>
    <xf numFmtId="0" fontId="2" fillId="2" borderId="24" xfId="0" applyFont="1" applyFill="1" applyBorder="1" applyAlignment="1" applyProtection="1">
      <alignment vertical="top" wrapText="1"/>
    </xf>
    <xf numFmtId="0" fontId="1" fillId="0" borderId="8" xfId="0" applyFont="1" applyBorder="1" applyAlignment="1">
      <alignment horizontal="left"/>
    </xf>
    <xf numFmtId="0" fontId="1" fillId="0" borderId="9"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34" xfId="0" applyFont="1" applyBorder="1" applyAlignment="1">
      <alignment horizontal="center"/>
    </xf>
    <xf numFmtId="0" fontId="1" fillId="0" borderId="35" xfId="0" applyFont="1" applyBorder="1" applyAlignment="1">
      <alignment horizontal="center"/>
    </xf>
    <xf numFmtId="0" fontId="1" fillId="0" borderId="3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8" xfId="0" applyFont="1" applyBorder="1" applyAlignment="1">
      <alignment horizontal="left"/>
    </xf>
    <xf numFmtId="0" fontId="2" fillId="0" borderId="9" xfId="0" applyFont="1" applyBorder="1" applyAlignment="1">
      <alignment horizontal="left"/>
    </xf>
    <xf numFmtId="0" fontId="12" fillId="2" borderId="26"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23"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164" fontId="0" fillId="3" borderId="3"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0" fontId="5" fillId="2" borderId="30" xfId="0" applyFont="1" applyFill="1" applyBorder="1" applyAlignment="1" applyProtection="1">
      <alignment horizontal="left" vertical="top" wrapText="1"/>
    </xf>
    <xf numFmtId="0" fontId="5" fillId="2" borderId="11"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1" fillId="2" borderId="3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26" xfId="0" applyFont="1" applyFill="1" applyBorder="1" applyAlignment="1" applyProtection="1">
      <alignment horizontal="left" vertical="top" wrapText="1"/>
    </xf>
    <xf numFmtId="0" fontId="5" fillId="2" borderId="26" xfId="0" applyFont="1" applyFill="1" applyBorder="1" applyAlignment="1" applyProtection="1">
      <alignment horizontal="left" vertical="top" wrapText="1"/>
    </xf>
    <xf numFmtId="0" fontId="5" fillId="2" borderId="28" xfId="0" applyFont="1" applyFill="1" applyBorder="1" applyAlignment="1" applyProtection="1">
      <alignment horizontal="left" vertical="top" wrapText="1"/>
    </xf>
    <xf numFmtId="0" fontId="5" fillId="2" borderId="29"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1" fillId="2" borderId="22"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164" fontId="0" fillId="3" borderId="31" xfId="0" applyNumberFormat="1" applyFill="1" applyBorder="1" applyAlignment="1" applyProtection="1">
      <alignment horizontal="center"/>
      <protection locked="0"/>
    </xf>
    <xf numFmtId="164" fontId="0" fillId="3" borderId="32" xfId="0" applyNumberFormat="1" applyFill="1" applyBorder="1" applyAlignment="1" applyProtection="1">
      <alignment horizontal="center"/>
      <protection locked="0"/>
    </xf>
    <xf numFmtId="164" fontId="0" fillId="3" borderId="33" xfId="0" applyNumberFormat="1" applyFill="1" applyBorder="1" applyAlignment="1" applyProtection="1">
      <alignment horizontal="center"/>
      <protection locked="0"/>
    </xf>
    <xf numFmtId="164" fontId="3" fillId="4" borderId="26" xfId="0" applyNumberFormat="1" applyFont="1" applyFill="1" applyBorder="1" applyAlignment="1" applyProtection="1">
      <alignment horizontal="center" vertical="center"/>
    </xf>
    <xf numFmtId="164" fontId="3" fillId="4" borderId="1" xfId="0" applyNumberFormat="1" applyFont="1" applyFill="1" applyBorder="1" applyAlignment="1" applyProtection="1">
      <alignment horizontal="center" vertical="center"/>
    </xf>
    <xf numFmtId="164" fontId="3" fillId="4" borderId="27" xfId="0" applyNumberFormat="1" applyFont="1" applyFill="1" applyBorder="1" applyAlignment="1" applyProtection="1">
      <alignment horizontal="center" vertical="center"/>
    </xf>
    <xf numFmtId="0" fontId="0" fillId="0" borderId="0" xfId="0" applyAlignment="1">
      <alignment horizontal="left"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246</xdr:row>
      <xdr:rowOff>0</xdr:rowOff>
    </xdr:from>
    <xdr:to>
      <xdr:col>2</xdr:col>
      <xdr:colOff>3200400</xdr:colOff>
      <xdr:row>256</xdr:row>
      <xdr:rowOff>0</xdr:rowOff>
    </xdr:to>
    <xdr:pic>
      <xdr:nvPicPr>
        <xdr:cNvPr id="2" name="Obrázek 1" descr="Výsledek obrázku pro eu logolink msm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573325"/>
          <a:ext cx="85725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2857500</xdr:rowOff>
    </xdr:from>
    <xdr:to>
      <xdr:col>14</xdr:col>
      <xdr:colOff>339706</xdr:colOff>
      <xdr:row>29</xdr:row>
      <xdr:rowOff>103745</xdr:rowOff>
    </xdr:to>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2857500"/>
          <a:ext cx="8874106" cy="5466320"/>
        </a:xfrm>
        <a:prstGeom prst="rect">
          <a:avLst/>
        </a:prstGeom>
      </xdr:spPr>
    </xdr:pic>
    <xdr:clientData/>
  </xdr:twoCellAnchor>
  <xdr:twoCellAnchor editAs="oneCell">
    <xdr:from>
      <xdr:col>14</xdr:col>
      <xdr:colOff>238124</xdr:colOff>
      <xdr:row>0</xdr:row>
      <xdr:rowOff>0</xdr:rowOff>
    </xdr:from>
    <xdr:to>
      <xdr:col>27</xdr:col>
      <xdr:colOff>122427</xdr:colOff>
      <xdr:row>14</xdr:row>
      <xdr:rowOff>76502</xdr:rowOff>
    </xdr:to>
    <xdr:pic>
      <xdr:nvPicPr>
        <xdr:cNvPr id="4" name="Obrázek 3"/>
        <xdr:cNvPicPr>
          <a:picLocks noChangeAspect="1"/>
        </xdr:cNvPicPr>
      </xdr:nvPicPr>
      <xdr:blipFill>
        <a:blip xmlns:r="http://schemas.openxmlformats.org/officeDocument/2006/relationships" r:embed="rId2"/>
        <a:stretch>
          <a:fillRect/>
        </a:stretch>
      </xdr:blipFill>
      <xdr:spPr>
        <a:xfrm>
          <a:off x="8772524" y="0"/>
          <a:ext cx="7809103" cy="543907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tabSelected="1" topLeftCell="A83" zoomScaleNormal="100" workbookViewId="0">
      <selection activeCell="C87" sqref="C87"/>
    </sheetView>
  </sheetViews>
  <sheetFormatPr defaultRowHeight="15" x14ac:dyDescent="0.25"/>
  <cols>
    <col min="1" max="1" width="26.28515625" style="55" bestFit="1" customWidth="1"/>
    <col min="2" max="2" width="54.28515625" style="55" bestFit="1" customWidth="1"/>
    <col min="3" max="3" width="96.7109375" style="73" customWidth="1"/>
    <col min="4" max="4" width="27.7109375" style="3" customWidth="1"/>
    <col min="5" max="5" width="38.85546875" customWidth="1"/>
  </cols>
  <sheetData>
    <row r="1" spans="1:5" ht="15.75" thickBot="1" x14ac:dyDescent="0.3">
      <c r="A1" s="84" t="s">
        <v>14</v>
      </c>
      <c r="B1" s="85"/>
      <c r="C1" s="86"/>
    </row>
    <row r="2" spans="1:5" x14ac:dyDescent="0.25">
      <c r="A2" s="87" t="s">
        <v>0</v>
      </c>
      <c r="B2" s="88"/>
      <c r="C2" s="10"/>
      <c r="D2" s="6"/>
    </row>
    <row r="3" spans="1:5" x14ac:dyDescent="0.25">
      <c r="A3" s="2" t="s">
        <v>1</v>
      </c>
      <c r="B3" s="1"/>
      <c r="C3" s="11"/>
      <c r="D3" s="7"/>
    </row>
    <row r="4" spans="1:5" x14ac:dyDescent="0.25">
      <c r="A4" s="80" t="s">
        <v>2</v>
      </c>
      <c r="B4" s="81"/>
      <c r="C4" s="11"/>
      <c r="D4" s="6"/>
    </row>
    <row r="5" spans="1:5" x14ac:dyDescent="0.25">
      <c r="A5" s="89" t="s">
        <v>3</v>
      </c>
      <c r="B5" s="90"/>
      <c r="C5" s="11"/>
      <c r="D5" s="7"/>
    </row>
    <row r="6" spans="1:5" x14ac:dyDescent="0.25">
      <c r="A6" s="89" t="s">
        <v>4</v>
      </c>
      <c r="B6" s="90"/>
      <c r="C6" s="11"/>
      <c r="D6" s="7"/>
    </row>
    <row r="7" spans="1:5" x14ac:dyDescent="0.25">
      <c r="A7" s="80" t="s">
        <v>5</v>
      </c>
      <c r="B7" s="81"/>
      <c r="C7" s="11"/>
      <c r="D7" s="6"/>
    </row>
    <row r="8" spans="1:5" x14ac:dyDescent="0.25">
      <c r="A8" s="80" t="s">
        <v>6</v>
      </c>
      <c r="B8" s="81"/>
      <c r="C8" s="11"/>
      <c r="D8" s="6"/>
    </row>
    <row r="9" spans="1:5" x14ac:dyDescent="0.25">
      <c r="A9" s="82" t="s">
        <v>7</v>
      </c>
      <c r="B9" s="83"/>
      <c r="C9" s="12"/>
      <c r="D9" s="6"/>
    </row>
    <row r="10" spans="1:5" ht="15.75" thickBot="1" x14ac:dyDescent="0.3">
      <c r="A10" s="40" t="s">
        <v>11</v>
      </c>
      <c r="B10" s="41" t="s">
        <v>12</v>
      </c>
      <c r="C10" s="42" t="s">
        <v>10</v>
      </c>
      <c r="D10" s="5" t="s">
        <v>120</v>
      </c>
      <c r="E10" s="43" t="s">
        <v>145</v>
      </c>
    </row>
    <row r="11" spans="1:5" x14ac:dyDescent="0.25">
      <c r="A11" s="33" t="s">
        <v>13</v>
      </c>
      <c r="B11" s="34" t="s">
        <v>25</v>
      </c>
      <c r="C11" s="35">
        <v>2</v>
      </c>
      <c r="D11" s="115">
        <f>9876149.71/1.21-588150</f>
        <v>7573957.1983471084</v>
      </c>
      <c r="E11" s="112"/>
    </row>
    <row r="12" spans="1:5" x14ac:dyDescent="0.25">
      <c r="A12" s="36" t="s">
        <v>16</v>
      </c>
      <c r="B12" s="4" t="s">
        <v>46</v>
      </c>
      <c r="C12" s="13">
        <v>16</v>
      </c>
      <c r="D12" s="116"/>
      <c r="E12" s="113"/>
    </row>
    <row r="13" spans="1:5" x14ac:dyDescent="0.25">
      <c r="A13" s="36" t="s">
        <v>19</v>
      </c>
      <c r="B13" s="4" t="s">
        <v>47</v>
      </c>
      <c r="C13" s="13">
        <v>2</v>
      </c>
      <c r="D13" s="116"/>
      <c r="E13" s="113"/>
    </row>
    <row r="14" spans="1:5" x14ac:dyDescent="0.25">
      <c r="A14" s="36" t="s">
        <v>20</v>
      </c>
      <c r="B14" s="4" t="s">
        <v>87</v>
      </c>
      <c r="C14" s="13">
        <v>47</v>
      </c>
      <c r="D14" s="116"/>
      <c r="E14" s="113"/>
    </row>
    <row r="15" spans="1:5" ht="15.75" thickBot="1" x14ac:dyDescent="0.3">
      <c r="A15" s="36" t="s">
        <v>86</v>
      </c>
      <c r="B15" s="4" t="s">
        <v>35</v>
      </c>
      <c r="C15" s="13">
        <v>2</v>
      </c>
      <c r="D15" s="116"/>
      <c r="E15" s="114"/>
    </row>
    <row r="16" spans="1:5" x14ac:dyDescent="0.25">
      <c r="A16" s="36" t="s">
        <v>66</v>
      </c>
      <c r="B16" s="4" t="s">
        <v>139</v>
      </c>
      <c r="C16" s="13">
        <v>4</v>
      </c>
      <c r="D16" s="116">
        <f>3764495.13/1.21</f>
        <v>3111153</v>
      </c>
      <c r="E16" s="112"/>
    </row>
    <row r="17" spans="1:5" ht="15.75" thickBot="1" x14ac:dyDescent="0.3">
      <c r="A17" s="36" t="s">
        <v>67</v>
      </c>
      <c r="B17" s="4" t="s">
        <v>138</v>
      </c>
      <c r="C17" s="13">
        <v>1</v>
      </c>
      <c r="D17" s="116"/>
      <c r="E17" s="114"/>
    </row>
    <row r="18" spans="1:5" x14ac:dyDescent="0.25">
      <c r="A18" s="36" t="s">
        <v>72</v>
      </c>
      <c r="B18" s="4" t="s">
        <v>137</v>
      </c>
      <c r="C18" s="13">
        <v>3</v>
      </c>
      <c r="D18" s="116">
        <f>2035425.22/1.21</f>
        <v>1682169.6033057852</v>
      </c>
      <c r="E18" s="112"/>
    </row>
    <row r="19" spans="1:5" ht="15.75" thickBot="1" x14ac:dyDescent="0.3">
      <c r="A19" s="36" t="s">
        <v>73</v>
      </c>
      <c r="B19" s="4" t="s">
        <v>136</v>
      </c>
      <c r="C19" s="13">
        <v>1</v>
      </c>
      <c r="D19" s="116"/>
      <c r="E19" s="114"/>
    </row>
    <row r="20" spans="1:5" ht="15.75" thickBot="1" x14ac:dyDescent="0.3">
      <c r="A20" s="36" t="s">
        <v>89</v>
      </c>
      <c r="B20" s="4" t="s">
        <v>135</v>
      </c>
      <c r="C20" s="13">
        <v>3</v>
      </c>
      <c r="D20" s="44">
        <f>886285/1.21</f>
        <v>732466.94214876031</v>
      </c>
      <c r="E20" s="32"/>
    </row>
    <row r="21" spans="1:5" x14ac:dyDescent="0.25">
      <c r="A21" s="36" t="s">
        <v>121</v>
      </c>
      <c r="B21" s="4" t="s">
        <v>81</v>
      </c>
      <c r="C21" s="13">
        <v>2</v>
      </c>
      <c r="D21" s="116">
        <f>5000000/1.21</f>
        <v>4132231.4049586779</v>
      </c>
      <c r="E21" s="112"/>
    </row>
    <row r="22" spans="1:5" x14ac:dyDescent="0.25">
      <c r="A22" s="36" t="s">
        <v>122</v>
      </c>
      <c r="B22" s="4" t="s">
        <v>80</v>
      </c>
      <c r="C22" s="13">
        <v>6</v>
      </c>
      <c r="D22" s="116"/>
      <c r="E22" s="113"/>
    </row>
    <row r="23" spans="1:5" x14ac:dyDescent="0.25">
      <c r="A23" s="36" t="s">
        <v>123</v>
      </c>
      <c r="B23" s="4" t="s">
        <v>82</v>
      </c>
      <c r="C23" s="13">
        <v>2</v>
      </c>
      <c r="D23" s="116"/>
      <c r="E23" s="113"/>
    </row>
    <row r="24" spans="1:5" x14ac:dyDescent="0.25">
      <c r="A24" s="36" t="s">
        <v>124</v>
      </c>
      <c r="B24" s="4" t="s">
        <v>83</v>
      </c>
      <c r="C24" s="13">
        <v>18</v>
      </c>
      <c r="D24" s="116"/>
      <c r="E24" s="113"/>
    </row>
    <row r="25" spans="1:5" x14ac:dyDescent="0.25">
      <c r="A25" s="36" t="s">
        <v>125</v>
      </c>
      <c r="B25" s="4" t="s">
        <v>84</v>
      </c>
      <c r="C25" s="13">
        <v>13</v>
      </c>
      <c r="D25" s="116"/>
      <c r="E25" s="113"/>
    </row>
    <row r="26" spans="1:5" x14ac:dyDescent="0.25">
      <c r="A26" s="36" t="s">
        <v>126</v>
      </c>
      <c r="B26" s="4" t="s">
        <v>74</v>
      </c>
      <c r="C26" s="13">
        <v>1</v>
      </c>
      <c r="D26" s="116"/>
      <c r="E26" s="113"/>
    </row>
    <row r="27" spans="1:5" x14ac:dyDescent="0.25">
      <c r="A27" s="36" t="s">
        <v>127</v>
      </c>
      <c r="B27" s="4" t="s">
        <v>90</v>
      </c>
      <c r="C27" s="13">
        <v>125</v>
      </c>
      <c r="D27" s="116"/>
      <c r="E27" s="113"/>
    </row>
    <row r="28" spans="1:5" x14ac:dyDescent="0.25">
      <c r="A28" s="36" t="s">
        <v>128</v>
      </c>
      <c r="B28" s="4" t="s">
        <v>92</v>
      </c>
      <c r="C28" s="13">
        <v>125</v>
      </c>
      <c r="D28" s="116"/>
      <c r="E28" s="113"/>
    </row>
    <row r="29" spans="1:5" x14ac:dyDescent="0.25">
      <c r="A29" s="36" t="s">
        <v>129</v>
      </c>
      <c r="B29" s="4" t="s">
        <v>91</v>
      </c>
      <c r="C29" s="13">
        <v>50</v>
      </c>
      <c r="D29" s="116"/>
      <c r="E29" s="113"/>
    </row>
    <row r="30" spans="1:5" x14ac:dyDescent="0.25">
      <c r="A30" s="36" t="s">
        <v>130</v>
      </c>
      <c r="B30" s="4" t="s">
        <v>93</v>
      </c>
      <c r="C30" s="13">
        <v>30</v>
      </c>
      <c r="D30" s="116"/>
      <c r="E30" s="113"/>
    </row>
    <row r="31" spans="1:5" x14ac:dyDescent="0.25">
      <c r="A31" s="36" t="s">
        <v>131</v>
      </c>
      <c r="B31" s="4" t="s">
        <v>94</v>
      </c>
      <c r="C31" s="13">
        <v>30</v>
      </c>
      <c r="D31" s="116"/>
      <c r="E31" s="113"/>
    </row>
    <row r="32" spans="1:5" x14ac:dyDescent="0.25">
      <c r="A32" s="36" t="s">
        <v>132</v>
      </c>
      <c r="B32" s="4" t="s">
        <v>95</v>
      </c>
      <c r="C32" s="13">
        <v>20</v>
      </c>
      <c r="D32" s="116"/>
      <c r="E32" s="113"/>
    </row>
    <row r="33" spans="1:5" x14ac:dyDescent="0.25">
      <c r="A33" s="36" t="s">
        <v>133</v>
      </c>
      <c r="B33" s="4" t="s">
        <v>96</v>
      </c>
      <c r="C33" s="13">
        <v>24</v>
      </c>
      <c r="D33" s="116"/>
      <c r="E33" s="113"/>
    </row>
    <row r="34" spans="1:5" ht="15.75" thickBot="1" x14ac:dyDescent="0.3">
      <c r="A34" s="37" t="s">
        <v>134</v>
      </c>
      <c r="B34" s="38" t="s">
        <v>97</v>
      </c>
      <c r="C34" s="39">
        <v>12</v>
      </c>
      <c r="D34" s="117"/>
      <c r="E34" s="114"/>
    </row>
    <row r="35" spans="1:5" s="18" customFormat="1" x14ac:dyDescent="0.25">
      <c r="A35" s="24"/>
      <c r="B35" s="25"/>
      <c r="C35" s="26"/>
      <c r="D35" s="27"/>
    </row>
    <row r="36" spans="1:5" ht="15.75" thickBot="1" x14ac:dyDescent="0.3">
      <c r="A36"/>
      <c r="B36"/>
      <c r="C36" s="14"/>
      <c r="D36" s="8"/>
    </row>
    <row r="37" spans="1:5" ht="15.75" thickBot="1" x14ac:dyDescent="0.3">
      <c r="A37" s="45" t="str">
        <f>A11</f>
        <v>1A</v>
      </c>
      <c r="B37" s="46" t="str">
        <f>B11</f>
        <v>CONTROLLER NODE pro HPC cluster</v>
      </c>
      <c r="C37" s="9"/>
      <c r="D37" s="9"/>
    </row>
    <row r="38" spans="1:5" ht="15.75" thickBot="1" x14ac:dyDescent="0.3">
      <c r="A38" s="47" t="s">
        <v>8</v>
      </c>
      <c r="B38" s="48">
        <f>C11</f>
        <v>2</v>
      </c>
      <c r="C38" s="9"/>
      <c r="D38" s="9"/>
    </row>
    <row r="39" spans="1:5" ht="51.75" thickBot="1" x14ac:dyDescent="0.3">
      <c r="A39" s="47" t="s">
        <v>9</v>
      </c>
      <c r="B39" s="49" t="s">
        <v>21</v>
      </c>
      <c r="C39" s="50" t="s">
        <v>99</v>
      </c>
      <c r="D39" s="9"/>
    </row>
    <row r="40" spans="1:5" ht="26.25" thickBot="1" x14ac:dyDescent="0.3">
      <c r="A40" s="51"/>
      <c r="B40" s="49" t="s">
        <v>17</v>
      </c>
      <c r="C40" s="50" t="s">
        <v>100</v>
      </c>
      <c r="D40" s="9"/>
    </row>
    <row r="41" spans="1:5" ht="39" thickBot="1" x14ac:dyDescent="0.3">
      <c r="A41" s="51"/>
      <c r="B41" s="49" t="s">
        <v>24</v>
      </c>
      <c r="C41" s="50" t="s">
        <v>101</v>
      </c>
      <c r="D41" s="9"/>
    </row>
    <row r="42" spans="1:5" ht="15.75" thickBot="1" x14ac:dyDescent="0.3">
      <c r="A42" s="52"/>
      <c r="B42" s="49" t="s">
        <v>26</v>
      </c>
      <c r="C42" s="50" t="s">
        <v>58</v>
      </c>
      <c r="D42" s="9"/>
    </row>
    <row r="43" spans="1:5" ht="15.75" thickBot="1" x14ac:dyDescent="0.3">
      <c r="A43" s="52"/>
      <c r="B43" s="49" t="s">
        <v>27</v>
      </c>
      <c r="C43" s="50" t="s">
        <v>77</v>
      </c>
      <c r="D43" s="9"/>
    </row>
    <row r="44" spans="1:5" ht="39" thickBot="1" x14ac:dyDescent="0.3">
      <c r="A44" s="52"/>
      <c r="B44" s="49" t="s">
        <v>28</v>
      </c>
      <c r="C44" s="50" t="s">
        <v>29</v>
      </c>
      <c r="D44" s="9"/>
    </row>
    <row r="45" spans="1:5" ht="26.25" thickBot="1" x14ac:dyDescent="0.3">
      <c r="A45" s="53"/>
      <c r="B45" s="49" t="s">
        <v>22</v>
      </c>
      <c r="C45" s="50" t="s">
        <v>106</v>
      </c>
      <c r="D45" s="9"/>
    </row>
    <row r="46" spans="1:5" ht="102.75" thickBot="1" x14ac:dyDescent="0.3">
      <c r="A46" s="53"/>
      <c r="B46" s="49" t="s">
        <v>18</v>
      </c>
      <c r="C46" s="50" t="s">
        <v>103</v>
      </c>
      <c r="D46" s="9"/>
    </row>
    <row r="47" spans="1:5" ht="15.75" thickBot="1" x14ac:dyDescent="0.3">
      <c r="A47" s="53"/>
      <c r="B47" s="49" t="s">
        <v>23</v>
      </c>
      <c r="C47" s="50" t="s">
        <v>45</v>
      </c>
      <c r="D47" s="9"/>
    </row>
    <row r="48" spans="1:5" ht="370.5" thickBot="1" x14ac:dyDescent="0.3">
      <c r="A48" s="53"/>
      <c r="B48" s="49" t="s">
        <v>30</v>
      </c>
      <c r="C48" s="50" t="s">
        <v>56</v>
      </c>
      <c r="D48" s="9"/>
    </row>
    <row r="49" spans="1:4" ht="15.75" thickBot="1" x14ac:dyDescent="0.3">
      <c r="A49" s="53"/>
      <c r="B49" s="49" t="s">
        <v>33</v>
      </c>
      <c r="C49" s="50" t="s">
        <v>31</v>
      </c>
      <c r="D49" s="9"/>
    </row>
    <row r="50" spans="1:4" ht="217.5" thickBot="1" x14ac:dyDescent="0.3">
      <c r="A50" s="54"/>
      <c r="B50" s="49" t="s">
        <v>15</v>
      </c>
      <c r="C50" s="50" t="s">
        <v>102</v>
      </c>
      <c r="D50" s="9"/>
    </row>
    <row r="51" spans="1:4" x14ac:dyDescent="0.25">
      <c r="B51" s="56"/>
      <c r="C51" s="57"/>
      <c r="D51" s="8"/>
    </row>
    <row r="52" spans="1:4" ht="15.75" thickBot="1" x14ac:dyDescent="0.3">
      <c r="B52" s="56"/>
      <c r="C52" s="57"/>
      <c r="D52" s="8"/>
    </row>
    <row r="53" spans="1:4" ht="15.75" thickBot="1" x14ac:dyDescent="0.3">
      <c r="A53" s="45" t="str">
        <f>A12</f>
        <v>1B</v>
      </c>
      <c r="B53" s="46" t="str">
        <f>B12</f>
        <v>COMPUTE NODE pro HPC cluster - standard model</v>
      </c>
      <c r="C53" s="9"/>
      <c r="D53" s="9"/>
    </row>
    <row r="54" spans="1:4" ht="15.75" thickBot="1" x14ac:dyDescent="0.3">
      <c r="A54" s="47" t="s">
        <v>8</v>
      </c>
      <c r="B54" s="58">
        <f>C12</f>
        <v>16</v>
      </c>
      <c r="C54" s="9"/>
      <c r="D54" s="9"/>
    </row>
    <row r="55" spans="1:4" ht="51.75" thickBot="1" x14ac:dyDescent="0.3">
      <c r="A55" s="47" t="s">
        <v>9</v>
      </c>
      <c r="B55" s="49" t="s">
        <v>21</v>
      </c>
      <c r="C55" s="50" t="s">
        <v>75</v>
      </c>
      <c r="D55" s="9"/>
    </row>
    <row r="56" spans="1:4" ht="26.25" thickBot="1" x14ac:dyDescent="0.3">
      <c r="A56" s="51"/>
      <c r="B56" s="49" t="s">
        <v>17</v>
      </c>
      <c r="C56" s="50" t="s">
        <v>104</v>
      </c>
      <c r="D56" s="9"/>
    </row>
    <row r="57" spans="1:4" ht="51.75" thickBot="1" x14ac:dyDescent="0.3">
      <c r="A57" s="51"/>
      <c r="B57" s="49" t="s">
        <v>24</v>
      </c>
      <c r="C57" s="50" t="s">
        <v>109</v>
      </c>
      <c r="D57" s="9"/>
    </row>
    <row r="58" spans="1:4" ht="15.75" thickBot="1" x14ac:dyDescent="0.3">
      <c r="A58" s="51"/>
      <c r="B58" s="49" t="s">
        <v>26</v>
      </c>
      <c r="C58" s="50" t="s">
        <v>58</v>
      </c>
      <c r="D58" s="9"/>
    </row>
    <row r="59" spans="1:4" ht="26.25" thickBot="1" x14ac:dyDescent="0.3">
      <c r="A59" s="51"/>
      <c r="B59" s="49" t="s">
        <v>27</v>
      </c>
      <c r="C59" s="50" t="s">
        <v>76</v>
      </c>
      <c r="D59" s="9"/>
    </row>
    <row r="60" spans="1:4" ht="39" thickBot="1" x14ac:dyDescent="0.3">
      <c r="A60" s="51"/>
      <c r="B60" s="49" t="s">
        <v>28</v>
      </c>
      <c r="C60" s="50" t="s">
        <v>107</v>
      </c>
      <c r="D60" s="9"/>
    </row>
    <row r="61" spans="1:4" ht="26.25" thickBot="1" x14ac:dyDescent="0.3">
      <c r="A61" s="51"/>
      <c r="B61" s="49" t="s">
        <v>22</v>
      </c>
      <c r="C61" s="50" t="s">
        <v>105</v>
      </c>
      <c r="D61" s="9"/>
    </row>
    <row r="62" spans="1:4" ht="77.25" thickBot="1" x14ac:dyDescent="0.3">
      <c r="A62" s="51"/>
      <c r="B62" s="49" t="s">
        <v>18</v>
      </c>
      <c r="C62" s="50" t="s">
        <v>108</v>
      </c>
      <c r="D62" s="9"/>
    </row>
    <row r="63" spans="1:4" ht="15.75" thickBot="1" x14ac:dyDescent="0.3">
      <c r="A63" s="53"/>
      <c r="B63" s="49" t="s">
        <v>23</v>
      </c>
      <c r="C63" s="50" t="s">
        <v>45</v>
      </c>
      <c r="D63" s="9"/>
    </row>
    <row r="64" spans="1:4" ht="370.5" thickBot="1" x14ac:dyDescent="0.3">
      <c r="A64" s="53"/>
      <c r="B64" s="49" t="s">
        <v>30</v>
      </c>
      <c r="C64" s="50" t="s">
        <v>56</v>
      </c>
      <c r="D64" s="9"/>
    </row>
    <row r="65" spans="1:4" ht="15.75" thickBot="1" x14ac:dyDescent="0.3">
      <c r="A65" s="53"/>
      <c r="B65" s="49" t="s">
        <v>33</v>
      </c>
      <c r="C65" s="50" t="s">
        <v>31</v>
      </c>
      <c r="D65" s="9"/>
    </row>
    <row r="66" spans="1:4" ht="217.5" thickBot="1" x14ac:dyDescent="0.3">
      <c r="A66" s="53"/>
      <c r="B66" s="49" t="s">
        <v>15</v>
      </c>
      <c r="C66" s="50" t="s">
        <v>102</v>
      </c>
      <c r="D66" s="9"/>
    </row>
    <row r="67" spans="1:4" s="18" customFormat="1" x14ac:dyDescent="0.25">
      <c r="A67" s="59"/>
      <c r="B67" s="60"/>
      <c r="C67" s="61"/>
      <c r="D67" s="17"/>
    </row>
    <row r="68" spans="1:4" ht="15.75" thickBot="1" x14ac:dyDescent="0.3">
      <c r="B68" s="56"/>
      <c r="C68" s="57"/>
      <c r="D68" s="8"/>
    </row>
    <row r="69" spans="1:4" ht="15.75" thickBot="1" x14ac:dyDescent="0.3">
      <c r="A69" s="45" t="str">
        <f>A13</f>
        <v>1C</v>
      </c>
      <c r="B69" s="46" t="str">
        <f>B13</f>
        <v>COMPUTE NODE pro HPC cluster - RAM+ model</v>
      </c>
      <c r="C69" s="15"/>
      <c r="D69" s="9"/>
    </row>
    <row r="70" spans="1:4" ht="15.75" thickBot="1" x14ac:dyDescent="0.3">
      <c r="A70" s="47" t="s">
        <v>8</v>
      </c>
      <c r="B70" s="58">
        <f>C13</f>
        <v>2</v>
      </c>
      <c r="C70" s="16"/>
      <c r="D70" s="9"/>
    </row>
    <row r="71" spans="1:4" ht="51.75" thickBot="1" x14ac:dyDescent="0.3">
      <c r="A71" s="47" t="s">
        <v>9</v>
      </c>
      <c r="B71" s="49" t="s">
        <v>21</v>
      </c>
      <c r="C71" s="50" t="s">
        <v>59</v>
      </c>
      <c r="D71" s="9"/>
    </row>
    <row r="72" spans="1:4" ht="26.25" thickBot="1" x14ac:dyDescent="0.3">
      <c r="A72" s="51"/>
      <c r="B72" s="49" t="s">
        <v>17</v>
      </c>
      <c r="C72" s="50" t="s">
        <v>111</v>
      </c>
      <c r="D72" s="9"/>
    </row>
    <row r="73" spans="1:4" ht="51.75" thickBot="1" x14ac:dyDescent="0.3">
      <c r="A73" s="51"/>
      <c r="B73" s="49" t="s">
        <v>24</v>
      </c>
      <c r="C73" s="50" t="s">
        <v>110</v>
      </c>
      <c r="D73" s="9"/>
    </row>
    <row r="74" spans="1:4" ht="15.75" thickBot="1" x14ac:dyDescent="0.3">
      <c r="A74" s="51"/>
      <c r="B74" s="49" t="s">
        <v>26</v>
      </c>
      <c r="C74" s="50" t="s">
        <v>58</v>
      </c>
      <c r="D74" s="9"/>
    </row>
    <row r="75" spans="1:4" ht="26.25" thickBot="1" x14ac:dyDescent="0.3">
      <c r="A75" s="51"/>
      <c r="B75" s="49" t="s">
        <v>27</v>
      </c>
      <c r="C75" s="50" t="s">
        <v>76</v>
      </c>
      <c r="D75" s="9"/>
    </row>
    <row r="76" spans="1:4" ht="39" thickBot="1" x14ac:dyDescent="0.3">
      <c r="A76" s="51"/>
      <c r="B76" s="49" t="s">
        <v>28</v>
      </c>
      <c r="C76" s="50" t="s">
        <v>107</v>
      </c>
      <c r="D76" s="9"/>
    </row>
    <row r="77" spans="1:4" ht="26.25" thickBot="1" x14ac:dyDescent="0.3">
      <c r="A77" s="51"/>
      <c r="B77" s="49" t="s">
        <v>22</v>
      </c>
      <c r="C77" s="50" t="s">
        <v>105</v>
      </c>
      <c r="D77" s="9"/>
    </row>
    <row r="78" spans="1:4" ht="77.25" thickBot="1" x14ac:dyDescent="0.3">
      <c r="A78" s="51"/>
      <c r="B78" s="49" t="s">
        <v>18</v>
      </c>
      <c r="C78" s="50" t="s">
        <v>108</v>
      </c>
      <c r="D78" s="9"/>
    </row>
    <row r="79" spans="1:4" ht="15.75" thickBot="1" x14ac:dyDescent="0.3">
      <c r="A79" s="53"/>
      <c r="B79" s="49" t="s">
        <v>23</v>
      </c>
      <c r="C79" s="50" t="s">
        <v>45</v>
      </c>
      <c r="D79" s="9"/>
    </row>
    <row r="80" spans="1:4" ht="370.5" thickBot="1" x14ac:dyDescent="0.3">
      <c r="A80" s="53"/>
      <c r="B80" s="49" t="s">
        <v>30</v>
      </c>
      <c r="C80" s="50" t="s">
        <v>56</v>
      </c>
      <c r="D80" s="9"/>
    </row>
    <row r="81" spans="1:4" ht="15.75" thickBot="1" x14ac:dyDescent="0.3">
      <c r="A81" s="53"/>
      <c r="B81" s="49" t="s">
        <v>33</v>
      </c>
      <c r="C81" s="50" t="s">
        <v>31</v>
      </c>
      <c r="D81" s="9"/>
    </row>
    <row r="82" spans="1:4" ht="217.5" thickBot="1" x14ac:dyDescent="0.3">
      <c r="A82" s="53"/>
      <c r="B82" s="62" t="s">
        <v>15</v>
      </c>
      <c r="C82" s="50" t="s">
        <v>102</v>
      </c>
      <c r="D82" s="21"/>
    </row>
    <row r="83" spans="1:4" s="18" customFormat="1" ht="15.75" thickBot="1" x14ac:dyDescent="0.3">
      <c r="A83" s="63"/>
      <c r="B83" s="64"/>
      <c r="C83" s="65"/>
      <c r="D83" s="22"/>
    </row>
    <row r="84" spans="1:4" ht="15.75" thickBot="1" x14ac:dyDescent="0.3">
      <c r="A84" s="45" t="str">
        <f>A14</f>
        <v>1D</v>
      </c>
      <c r="B84" s="46" t="str">
        <f>B14</f>
        <v>Výkonné GPU akcelerátory</v>
      </c>
      <c r="C84" s="28"/>
      <c r="D84" s="9"/>
    </row>
    <row r="85" spans="1:4" ht="15.75" thickBot="1" x14ac:dyDescent="0.3">
      <c r="A85" s="47" t="s">
        <v>8</v>
      </c>
      <c r="B85" s="58">
        <f>C14</f>
        <v>47</v>
      </c>
      <c r="C85" s="29"/>
      <c r="D85" s="9"/>
    </row>
    <row r="86" spans="1:4" ht="26.25" thickBot="1" x14ac:dyDescent="0.3">
      <c r="A86" s="47" t="s">
        <v>9</v>
      </c>
      <c r="B86" s="49" t="s">
        <v>88</v>
      </c>
      <c r="C86" s="49" t="s">
        <v>140</v>
      </c>
      <c r="D86" s="9"/>
    </row>
    <row r="87" spans="1:4" ht="15.75" thickBot="1" x14ac:dyDescent="0.3">
      <c r="A87" s="54"/>
      <c r="B87" s="49" t="str">
        <f>B82</f>
        <v>Záruka:</v>
      </c>
      <c r="C87" s="66" t="s">
        <v>119</v>
      </c>
      <c r="D87" s="9"/>
    </row>
    <row r="88" spans="1:4" s="18" customFormat="1" x14ac:dyDescent="0.25">
      <c r="A88" s="63"/>
      <c r="B88" s="64"/>
      <c r="C88" s="65"/>
      <c r="D88" s="22"/>
    </row>
    <row r="89" spans="1:4" s="18" customFormat="1" ht="15.75" thickBot="1" x14ac:dyDescent="0.3">
      <c r="A89" s="63"/>
      <c r="B89" s="67"/>
      <c r="C89" s="68"/>
      <c r="D89" s="23"/>
    </row>
    <row r="90" spans="1:4" ht="15.75" thickBot="1" x14ac:dyDescent="0.3">
      <c r="A90" s="45" t="str">
        <f>A15</f>
        <v>1E</v>
      </c>
      <c r="B90" s="69" t="str">
        <f>B15</f>
        <v>Diskové pole pro HPC cluster</v>
      </c>
      <c r="C90" s="19"/>
      <c r="D90" s="20"/>
    </row>
    <row r="91" spans="1:4" ht="15.75" thickBot="1" x14ac:dyDescent="0.3">
      <c r="A91" s="47" t="s">
        <v>8</v>
      </c>
      <c r="B91" s="58">
        <f>C15</f>
        <v>2</v>
      </c>
      <c r="C91" s="16"/>
      <c r="D91" s="9"/>
    </row>
    <row r="92" spans="1:4" ht="102.75" thickBot="1" x14ac:dyDescent="0.3">
      <c r="A92" s="47" t="s">
        <v>9</v>
      </c>
      <c r="B92" s="49" t="s">
        <v>36</v>
      </c>
      <c r="C92" s="50" t="s">
        <v>60</v>
      </c>
      <c r="D92" s="9"/>
    </row>
    <row r="93" spans="1:4" ht="51.75" thickBot="1" x14ac:dyDescent="0.3">
      <c r="A93" s="51"/>
      <c r="B93" s="49" t="s">
        <v>37</v>
      </c>
      <c r="C93" s="50" t="s">
        <v>112</v>
      </c>
      <c r="D93" s="9"/>
    </row>
    <row r="94" spans="1:4" ht="90" thickBot="1" x14ac:dyDescent="0.3">
      <c r="A94" s="51"/>
      <c r="B94" s="49" t="s">
        <v>24</v>
      </c>
      <c r="C94" s="50" t="s">
        <v>61</v>
      </c>
      <c r="D94" s="9"/>
    </row>
    <row r="95" spans="1:4" ht="15.75" thickBot="1" x14ac:dyDescent="0.3">
      <c r="A95" s="51"/>
      <c r="B95" s="49" t="s">
        <v>38</v>
      </c>
      <c r="C95" s="50" t="s">
        <v>62</v>
      </c>
      <c r="D95" s="9"/>
    </row>
    <row r="96" spans="1:4" ht="64.5" thickBot="1" x14ac:dyDescent="0.3">
      <c r="A96" s="51"/>
      <c r="B96" s="49" t="s">
        <v>39</v>
      </c>
      <c r="C96" s="50" t="s">
        <v>63</v>
      </c>
      <c r="D96" s="9"/>
    </row>
    <row r="97" spans="1:4" ht="102.75" thickBot="1" x14ac:dyDescent="0.3">
      <c r="A97" s="51"/>
      <c r="B97" s="49" t="s">
        <v>40</v>
      </c>
      <c r="C97" s="50" t="s">
        <v>64</v>
      </c>
      <c r="D97" s="9"/>
    </row>
    <row r="98" spans="1:4" ht="26.25" thickBot="1" x14ac:dyDescent="0.3">
      <c r="A98" s="51"/>
      <c r="B98" s="49" t="s">
        <v>33</v>
      </c>
      <c r="C98" s="50" t="s">
        <v>78</v>
      </c>
      <c r="D98" s="9"/>
    </row>
    <row r="99" spans="1:4" ht="15.75" thickBot="1" x14ac:dyDescent="0.3">
      <c r="A99" s="51"/>
      <c r="B99" s="49" t="str">
        <f>B45</f>
        <v>Napájecí zdroj:</v>
      </c>
      <c r="C99" s="50" t="s">
        <v>65</v>
      </c>
      <c r="D99" s="9"/>
    </row>
    <row r="100" spans="1:4" ht="64.5" thickBot="1" x14ac:dyDescent="0.3">
      <c r="A100" s="52"/>
      <c r="B100" s="49" t="s">
        <v>44</v>
      </c>
      <c r="C100" s="50" t="s">
        <v>41</v>
      </c>
      <c r="D100" s="9"/>
    </row>
    <row r="101" spans="1:4" ht="179.25" thickBot="1" x14ac:dyDescent="0.3">
      <c r="A101" s="54"/>
      <c r="B101" s="49" t="str">
        <f>B50</f>
        <v>Záruka:</v>
      </c>
      <c r="C101" s="50" t="s">
        <v>54</v>
      </c>
      <c r="D101" s="9"/>
    </row>
    <row r="102" spans="1:4" x14ac:dyDescent="0.25">
      <c r="B102" s="56"/>
      <c r="C102" s="57"/>
      <c r="D102" s="8"/>
    </row>
    <row r="103" spans="1:4" ht="15.75" thickBot="1" x14ac:dyDescent="0.3">
      <c r="B103" s="56"/>
      <c r="C103" s="57"/>
      <c r="D103" s="8"/>
    </row>
    <row r="104" spans="1:4" ht="15.75" thickBot="1" x14ac:dyDescent="0.3">
      <c r="A104" s="45" t="str">
        <f>A16</f>
        <v>2A</v>
      </c>
      <c r="B104" s="46" t="str">
        <f>B16</f>
        <v>NODE pro virtualizaci (76)</v>
      </c>
      <c r="C104" s="15"/>
      <c r="D104" s="9"/>
    </row>
    <row r="105" spans="1:4" ht="15.75" thickBot="1" x14ac:dyDescent="0.3">
      <c r="A105" s="47" t="s">
        <v>8</v>
      </c>
      <c r="B105" s="58">
        <f>C16</f>
        <v>4</v>
      </c>
      <c r="C105" s="16"/>
      <c r="D105" s="9"/>
    </row>
    <row r="106" spans="1:4" ht="51.75" thickBot="1" x14ac:dyDescent="0.3">
      <c r="A106" s="47" t="s">
        <v>9</v>
      </c>
      <c r="B106" s="49" t="s">
        <v>21</v>
      </c>
      <c r="C106" s="50" t="s">
        <v>59</v>
      </c>
      <c r="D106" s="9"/>
    </row>
    <row r="107" spans="1:4" ht="26.25" thickBot="1" x14ac:dyDescent="0.3">
      <c r="A107" s="51"/>
      <c r="B107" s="49" t="s">
        <v>17</v>
      </c>
      <c r="C107" s="50" t="s">
        <v>111</v>
      </c>
      <c r="D107" s="9"/>
    </row>
    <row r="108" spans="1:4" ht="77.25" thickBot="1" x14ac:dyDescent="0.3">
      <c r="A108" s="51"/>
      <c r="B108" s="49" t="s">
        <v>24</v>
      </c>
      <c r="C108" s="50" t="s">
        <v>48</v>
      </c>
      <c r="D108" s="9"/>
    </row>
    <row r="109" spans="1:4" ht="15.75" thickBot="1" x14ac:dyDescent="0.3">
      <c r="A109" s="51"/>
      <c r="B109" s="49" t="s">
        <v>26</v>
      </c>
      <c r="C109" s="50" t="s">
        <v>58</v>
      </c>
      <c r="D109" s="9"/>
    </row>
    <row r="110" spans="1:4" ht="15.75" thickBot="1" x14ac:dyDescent="0.3">
      <c r="A110" s="51"/>
      <c r="B110" s="49" t="s">
        <v>27</v>
      </c>
      <c r="C110" s="50" t="s">
        <v>51</v>
      </c>
      <c r="D110" s="9"/>
    </row>
    <row r="111" spans="1:4" ht="39" thickBot="1" x14ac:dyDescent="0.3">
      <c r="A111" s="51"/>
      <c r="B111" s="49" t="s">
        <v>28</v>
      </c>
      <c r="C111" s="50" t="s">
        <v>29</v>
      </c>
      <c r="D111" s="9"/>
    </row>
    <row r="112" spans="1:4" ht="15.75" thickBot="1" x14ac:dyDescent="0.3">
      <c r="A112" s="51"/>
      <c r="B112" s="49" t="s">
        <v>22</v>
      </c>
      <c r="C112" s="50" t="s">
        <v>49</v>
      </c>
      <c r="D112" s="9"/>
    </row>
    <row r="113" spans="1:4" ht="77.25" thickBot="1" x14ac:dyDescent="0.3">
      <c r="A113" s="51"/>
      <c r="B113" s="49" t="s">
        <v>18</v>
      </c>
      <c r="C113" s="50" t="s">
        <v>98</v>
      </c>
      <c r="D113" s="9"/>
    </row>
    <row r="114" spans="1:4" ht="15.75" thickBot="1" x14ac:dyDescent="0.3">
      <c r="A114" s="53"/>
      <c r="B114" s="49" t="s">
        <v>23</v>
      </c>
      <c r="C114" s="50" t="s">
        <v>45</v>
      </c>
      <c r="D114" s="9"/>
    </row>
    <row r="115" spans="1:4" ht="370.5" thickBot="1" x14ac:dyDescent="0.3">
      <c r="A115" s="53"/>
      <c r="B115" s="49" t="s">
        <v>30</v>
      </c>
      <c r="C115" s="50" t="s">
        <v>56</v>
      </c>
      <c r="D115" s="9"/>
    </row>
    <row r="116" spans="1:4" ht="15.75" thickBot="1" x14ac:dyDescent="0.3">
      <c r="A116" s="53"/>
      <c r="B116" s="49" t="s">
        <v>33</v>
      </c>
      <c r="C116" s="50" t="s">
        <v>31</v>
      </c>
      <c r="D116" s="9"/>
    </row>
    <row r="117" spans="1:4" ht="51.75" thickBot="1" x14ac:dyDescent="0.3">
      <c r="A117" s="53"/>
      <c r="B117" s="49" t="s">
        <v>32</v>
      </c>
      <c r="C117" s="70" t="s">
        <v>34</v>
      </c>
      <c r="D117" s="9"/>
    </row>
    <row r="118" spans="1:4" ht="166.5" thickBot="1" x14ac:dyDescent="0.3">
      <c r="A118" s="53"/>
      <c r="B118" s="62" t="s">
        <v>50</v>
      </c>
      <c r="C118" s="71" t="s">
        <v>55</v>
      </c>
      <c r="D118" s="21"/>
    </row>
    <row r="119" spans="1:4" ht="201.75" customHeight="1" thickBot="1" x14ac:dyDescent="0.3">
      <c r="A119" s="72"/>
      <c r="B119" s="62" t="s">
        <v>42</v>
      </c>
      <c r="C119" s="50" t="s">
        <v>57</v>
      </c>
      <c r="D119" s="9"/>
    </row>
    <row r="120" spans="1:4" ht="243.75" customHeight="1" thickBot="1" x14ac:dyDescent="0.3">
      <c r="A120" s="54"/>
      <c r="B120" s="49" t="s">
        <v>43</v>
      </c>
      <c r="C120" s="50" t="s">
        <v>102</v>
      </c>
      <c r="D120" s="9"/>
    </row>
    <row r="121" spans="1:4" ht="15.75" thickBot="1" x14ac:dyDescent="0.3"/>
    <row r="122" spans="1:4" ht="15.75" thickBot="1" x14ac:dyDescent="0.3">
      <c r="A122" s="45" t="str">
        <f>A17</f>
        <v>2B</v>
      </c>
      <c r="B122" s="46" t="str">
        <f>B17</f>
        <v>Diskové pole pro virtualizaci (76)</v>
      </c>
      <c r="C122" s="9"/>
      <c r="D122" s="9"/>
    </row>
    <row r="123" spans="1:4" ht="15.75" thickBot="1" x14ac:dyDescent="0.3">
      <c r="A123" s="58" t="s">
        <v>8</v>
      </c>
      <c r="B123" s="58">
        <f>C17</f>
        <v>1</v>
      </c>
      <c r="C123" s="9"/>
      <c r="D123" s="9"/>
    </row>
    <row r="124" spans="1:4" ht="131.25" customHeight="1" thickBot="1" x14ac:dyDescent="0.3">
      <c r="A124" s="74" t="s">
        <v>9</v>
      </c>
      <c r="B124" s="75" t="s">
        <v>36</v>
      </c>
      <c r="C124" s="76" t="s">
        <v>68</v>
      </c>
      <c r="D124" s="20"/>
    </row>
    <row r="125" spans="1:4" ht="75" customHeight="1" thickBot="1" x14ac:dyDescent="0.3">
      <c r="A125" s="51"/>
      <c r="B125" s="49" t="s">
        <v>37</v>
      </c>
      <c r="C125" s="50" t="s">
        <v>69</v>
      </c>
      <c r="D125" s="9"/>
    </row>
    <row r="126" spans="1:4" ht="101.25" customHeight="1" thickBot="1" x14ac:dyDescent="0.3">
      <c r="A126" s="51"/>
      <c r="B126" s="49" t="s">
        <v>24</v>
      </c>
      <c r="C126" s="50" t="s">
        <v>61</v>
      </c>
      <c r="D126" s="9"/>
    </row>
    <row r="127" spans="1:4" ht="77.25" customHeight="1" thickBot="1" x14ac:dyDescent="0.3">
      <c r="A127" s="51"/>
      <c r="B127" s="49" t="s">
        <v>38</v>
      </c>
      <c r="C127" s="50" t="s">
        <v>70</v>
      </c>
      <c r="D127" s="9"/>
    </row>
    <row r="128" spans="1:4" ht="83.25" customHeight="1" thickBot="1" x14ac:dyDescent="0.3">
      <c r="A128" s="51"/>
      <c r="B128" s="49" t="s">
        <v>39</v>
      </c>
      <c r="C128" s="50" t="s">
        <v>63</v>
      </c>
      <c r="D128" s="9"/>
    </row>
    <row r="129" spans="1:4" ht="134.25" customHeight="1" thickBot="1" x14ac:dyDescent="0.3">
      <c r="A129" s="51"/>
      <c r="B129" s="49" t="s">
        <v>40</v>
      </c>
      <c r="C129" s="50" t="s">
        <v>53</v>
      </c>
      <c r="D129" s="9"/>
    </row>
    <row r="130" spans="1:4" ht="50.25" customHeight="1" thickBot="1" x14ac:dyDescent="0.3">
      <c r="A130" s="51"/>
      <c r="B130" s="49" t="s">
        <v>33</v>
      </c>
      <c r="C130" s="50" t="s">
        <v>71</v>
      </c>
      <c r="D130" s="9"/>
    </row>
    <row r="131" spans="1:4" ht="78.75" customHeight="1" thickBot="1" x14ac:dyDescent="0.3">
      <c r="A131" s="52"/>
      <c r="B131" s="49" t="s">
        <v>44</v>
      </c>
      <c r="C131" s="50" t="s">
        <v>41</v>
      </c>
      <c r="D131" s="9"/>
    </row>
    <row r="132" spans="1:4" ht="198" customHeight="1" thickBot="1" x14ac:dyDescent="0.3">
      <c r="A132" s="54"/>
      <c r="B132" s="49" t="s">
        <v>52</v>
      </c>
      <c r="C132" s="50" t="s">
        <v>54</v>
      </c>
      <c r="D132" s="9"/>
    </row>
    <row r="133" spans="1:4" ht="15.75" thickBot="1" x14ac:dyDescent="0.3"/>
    <row r="134" spans="1:4" ht="15.75" thickBot="1" x14ac:dyDescent="0.3">
      <c r="A134" s="45" t="str">
        <f>A18</f>
        <v>3A</v>
      </c>
      <c r="B134" s="46" t="str">
        <f>B18</f>
        <v>NODE pro virtualizaci (94)</v>
      </c>
      <c r="C134" s="15"/>
      <c r="D134" s="9"/>
    </row>
    <row r="135" spans="1:4" ht="15.75" thickBot="1" x14ac:dyDescent="0.3">
      <c r="A135" s="47" t="s">
        <v>8</v>
      </c>
      <c r="B135" s="58">
        <f>C18</f>
        <v>3</v>
      </c>
      <c r="C135" s="16"/>
      <c r="D135" s="9"/>
    </row>
    <row r="136" spans="1:4" ht="64.5" customHeight="1" thickBot="1" x14ac:dyDescent="0.3">
      <c r="A136" s="47" t="s">
        <v>9</v>
      </c>
      <c r="B136" s="49" t="s">
        <v>21</v>
      </c>
      <c r="C136" s="50" t="s">
        <v>59</v>
      </c>
      <c r="D136" s="9"/>
    </row>
    <row r="137" spans="1:4" ht="39" customHeight="1" thickBot="1" x14ac:dyDescent="0.3">
      <c r="A137" s="51"/>
      <c r="B137" s="49" t="s">
        <v>17</v>
      </c>
      <c r="C137" s="50" t="s">
        <v>111</v>
      </c>
      <c r="D137" s="9"/>
    </row>
    <row r="138" spans="1:4" ht="90" customHeight="1" thickBot="1" x14ac:dyDescent="0.3">
      <c r="A138" s="51"/>
      <c r="B138" s="49" t="s">
        <v>24</v>
      </c>
      <c r="C138" s="50" t="s">
        <v>48</v>
      </c>
      <c r="D138" s="9"/>
    </row>
    <row r="139" spans="1:4" ht="15.75" thickBot="1" x14ac:dyDescent="0.3">
      <c r="A139" s="51"/>
      <c r="B139" s="49" t="s">
        <v>26</v>
      </c>
      <c r="C139" s="50" t="s">
        <v>58</v>
      </c>
      <c r="D139" s="9"/>
    </row>
    <row r="140" spans="1:4" ht="15.75" thickBot="1" x14ac:dyDescent="0.3">
      <c r="A140" s="51"/>
      <c r="B140" s="49" t="s">
        <v>27</v>
      </c>
      <c r="C140" s="50" t="s">
        <v>51</v>
      </c>
      <c r="D140" s="9"/>
    </row>
    <row r="141" spans="1:4" ht="53.25" customHeight="1" thickBot="1" x14ac:dyDescent="0.3">
      <c r="A141" s="51"/>
      <c r="B141" s="49" t="s">
        <v>28</v>
      </c>
      <c r="C141" s="50" t="s">
        <v>29</v>
      </c>
      <c r="D141" s="9"/>
    </row>
    <row r="142" spans="1:4" ht="15.75" thickBot="1" x14ac:dyDescent="0.3">
      <c r="A142" s="51"/>
      <c r="B142" s="49" t="s">
        <v>22</v>
      </c>
      <c r="C142" s="50" t="s">
        <v>49</v>
      </c>
      <c r="D142" s="9"/>
    </row>
    <row r="143" spans="1:4" ht="87" customHeight="1" thickBot="1" x14ac:dyDescent="0.3">
      <c r="A143" s="51"/>
      <c r="B143" s="49" t="s">
        <v>18</v>
      </c>
      <c r="C143" s="50" t="s">
        <v>98</v>
      </c>
      <c r="D143" s="9"/>
    </row>
    <row r="144" spans="1:4" ht="15.75" thickBot="1" x14ac:dyDescent="0.3">
      <c r="A144" s="53"/>
      <c r="B144" s="49" t="s">
        <v>23</v>
      </c>
      <c r="C144" s="50" t="s">
        <v>45</v>
      </c>
      <c r="D144" s="9"/>
    </row>
    <row r="145" spans="1:4" ht="409.5" customHeight="1" thickBot="1" x14ac:dyDescent="0.3">
      <c r="A145" s="53"/>
      <c r="B145" s="49" t="s">
        <v>30</v>
      </c>
      <c r="C145" s="50" t="s">
        <v>56</v>
      </c>
      <c r="D145" s="9"/>
    </row>
    <row r="146" spans="1:4" ht="15.75" thickBot="1" x14ac:dyDescent="0.3">
      <c r="A146" s="53"/>
      <c r="B146" s="49" t="s">
        <v>33</v>
      </c>
      <c r="C146" s="50" t="s">
        <v>31</v>
      </c>
      <c r="D146" s="9"/>
    </row>
    <row r="147" spans="1:4" ht="84.75" customHeight="1" thickBot="1" x14ac:dyDescent="0.3">
      <c r="A147" s="53"/>
      <c r="B147" s="49" t="s">
        <v>32</v>
      </c>
      <c r="C147" s="70" t="s">
        <v>34</v>
      </c>
      <c r="D147" s="9"/>
    </row>
    <row r="148" spans="1:4" ht="180.75" customHeight="1" thickBot="1" x14ac:dyDescent="0.3">
      <c r="A148" s="53"/>
      <c r="B148" s="62" t="s">
        <v>50</v>
      </c>
      <c r="C148" s="71" t="s">
        <v>55</v>
      </c>
      <c r="D148" s="21"/>
    </row>
    <row r="149" spans="1:4" ht="216.75" customHeight="1" thickBot="1" x14ac:dyDescent="0.3">
      <c r="A149" s="72"/>
      <c r="B149" s="62" t="s">
        <v>42</v>
      </c>
      <c r="C149" s="50" t="s">
        <v>57</v>
      </c>
      <c r="D149" s="9"/>
    </row>
    <row r="150" spans="1:4" ht="242.25" customHeight="1" thickBot="1" x14ac:dyDescent="0.3">
      <c r="A150" s="54"/>
      <c r="B150" s="49" t="s">
        <v>43</v>
      </c>
      <c r="C150" s="50" t="s">
        <v>102</v>
      </c>
      <c r="D150" s="9"/>
    </row>
    <row r="151" spans="1:4" ht="15.75" thickBot="1" x14ac:dyDescent="0.3"/>
    <row r="152" spans="1:4" ht="15.75" thickBot="1" x14ac:dyDescent="0.3">
      <c r="A152" s="45" t="str">
        <f>A19</f>
        <v>3B</v>
      </c>
      <c r="B152" s="46" t="str">
        <f>B19</f>
        <v>Diskové pole pro virtualizaci (94)</v>
      </c>
      <c r="C152" s="9"/>
      <c r="D152" s="9"/>
    </row>
    <row r="153" spans="1:4" ht="15.75" thickBot="1" x14ac:dyDescent="0.3">
      <c r="A153" s="58" t="s">
        <v>8</v>
      </c>
      <c r="B153" s="58">
        <f>C19</f>
        <v>1</v>
      </c>
      <c r="C153" s="9"/>
      <c r="D153" s="9"/>
    </row>
    <row r="154" spans="1:4" ht="147" customHeight="1" thickBot="1" x14ac:dyDescent="0.3">
      <c r="A154" s="74" t="s">
        <v>9</v>
      </c>
      <c r="B154" s="75" t="s">
        <v>36</v>
      </c>
      <c r="C154" s="76" t="s">
        <v>68</v>
      </c>
      <c r="D154" s="20"/>
    </row>
    <row r="155" spans="1:4" ht="69" customHeight="1" thickBot="1" x14ac:dyDescent="0.3">
      <c r="A155" s="51"/>
      <c r="B155" s="49" t="s">
        <v>37</v>
      </c>
      <c r="C155" s="50" t="s">
        <v>69</v>
      </c>
      <c r="D155" s="9"/>
    </row>
    <row r="156" spans="1:4" ht="124.5" customHeight="1" thickBot="1" x14ac:dyDescent="0.3">
      <c r="A156" s="51"/>
      <c r="B156" s="49" t="s">
        <v>24</v>
      </c>
      <c r="C156" s="50" t="s">
        <v>61</v>
      </c>
      <c r="D156" s="9"/>
    </row>
    <row r="157" spans="1:4" ht="87.75" customHeight="1" thickBot="1" x14ac:dyDescent="0.3">
      <c r="A157" s="51"/>
      <c r="B157" s="49" t="s">
        <v>38</v>
      </c>
      <c r="C157" s="50" t="s">
        <v>70</v>
      </c>
      <c r="D157" s="9"/>
    </row>
    <row r="158" spans="1:4" ht="90.75" customHeight="1" thickBot="1" x14ac:dyDescent="0.3">
      <c r="A158" s="51"/>
      <c r="B158" s="49" t="s">
        <v>39</v>
      </c>
      <c r="C158" s="50" t="s">
        <v>63</v>
      </c>
      <c r="D158" s="9"/>
    </row>
    <row r="159" spans="1:4" ht="128.25" customHeight="1" thickBot="1" x14ac:dyDescent="0.3">
      <c r="A159" s="51"/>
      <c r="B159" s="49" t="s">
        <v>40</v>
      </c>
      <c r="C159" s="50" t="s">
        <v>53</v>
      </c>
      <c r="D159" s="9"/>
    </row>
    <row r="160" spans="1:4" ht="48.75" customHeight="1" thickBot="1" x14ac:dyDescent="0.3">
      <c r="A160" s="51"/>
      <c r="B160" s="49" t="s">
        <v>33</v>
      </c>
      <c r="C160" s="50" t="s">
        <v>71</v>
      </c>
      <c r="D160" s="9"/>
    </row>
    <row r="161" spans="1:4" ht="74.25" customHeight="1" thickBot="1" x14ac:dyDescent="0.3">
      <c r="A161" s="52"/>
      <c r="B161" s="49" t="s">
        <v>44</v>
      </c>
      <c r="C161" s="50" t="s">
        <v>41</v>
      </c>
      <c r="D161" s="9"/>
    </row>
    <row r="162" spans="1:4" ht="203.25" customHeight="1" thickBot="1" x14ac:dyDescent="0.3">
      <c r="A162" s="54"/>
      <c r="B162" s="49" t="s">
        <v>52</v>
      </c>
      <c r="C162" s="50" t="s">
        <v>54</v>
      </c>
      <c r="D162" s="9"/>
    </row>
    <row r="163" spans="1:4" ht="15.75" thickBot="1" x14ac:dyDescent="0.3"/>
    <row r="164" spans="1:4" ht="15.75" thickBot="1" x14ac:dyDescent="0.3">
      <c r="A164" s="45" t="str">
        <f>A20</f>
        <v>4A</v>
      </c>
      <c r="B164" s="46" t="str">
        <f>B20</f>
        <v>NODE pro virtualizaci (92)</v>
      </c>
      <c r="C164" s="15"/>
      <c r="D164" s="9"/>
    </row>
    <row r="165" spans="1:4" ht="15.75" thickBot="1" x14ac:dyDescent="0.3">
      <c r="A165" s="47" t="s">
        <v>8</v>
      </c>
      <c r="B165" s="58">
        <f>C20</f>
        <v>3</v>
      </c>
      <c r="C165" s="16"/>
      <c r="D165" s="9"/>
    </row>
    <row r="166" spans="1:4" ht="61.5" customHeight="1" thickBot="1" x14ac:dyDescent="0.3">
      <c r="A166" s="47" t="s">
        <v>9</v>
      </c>
      <c r="B166" s="49" t="s">
        <v>21</v>
      </c>
      <c r="C166" s="50" t="s">
        <v>59</v>
      </c>
      <c r="D166" s="9"/>
    </row>
    <row r="167" spans="1:4" ht="46.5" customHeight="1" thickBot="1" x14ac:dyDescent="0.3">
      <c r="A167" s="51"/>
      <c r="B167" s="49" t="s">
        <v>17</v>
      </c>
      <c r="C167" s="50" t="s">
        <v>111</v>
      </c>
      <c r="D167" s="9"/>
    </row>
    <row r="168" spans="1:4" ht="96" customHeight="1" thickBot="1" x14ac:dyDescent="0.3">
      <c r="A168" s="51"/>
      <c r="B168" s="49" t="s">
        <v>24</v>
      </c>
      <c r="C168" s="50" t="s">
        <v>48</v>
      </c>
      <c r="D168" s="9"/>
    </row>
    <row r="169" spans="1:4" ht="15.75" thickBot="1" x14ac:dyDescent="0.3">
      <c r="A169" s="51"/>
      <c r="B169" s="49" t="s">
        <v>26</v>
      </c>
      <c r="C169" s="50" t="s">
        <v>58</v>
      </c>
      <c r="D169" s="9"/>
    </row>
    <row r="170" spans="1:4" ht="15.75" thickBot="1" x14ac:dyDescent="0.3">
      <c r="A170" s="51"/>
      <c r="B170" s="49" t="s">
        <v>27</v>
      </c>
      <c r="C170" s="50" t="s">
        <v>51</v>
      </c>
      <c r="D170" s="9"/>
    </row>
    <row r="171" spans="1:4" ht="48" customHeight="1" thickBot="1" x14ac:dyDescent="0.3">
      <c r="A171" s="51"/>
      <c r="B171" s="49" t="s">
        <v>28</v>
      </c>
      <c r="C171" s="50" t="s">
        <v>29</v>
      </c>
      <c r="D171" s="9"/>
    </row>
    <row r="172" spans="1:4" ht="15.75" thickBot="1" x14ac:dyDescent="0.3">
      <c r="A172" s="51"/>
      <c r="B172" s="49" t="s">
        <v>22</v>
      </c>
      <c r="C172" s="50" t="s">
        <v>49</v>
      </c>
      <c r="D172" s="9"/>
    </row>
    <row r="173" spans="1:4" ht="88.5" customHeight="1" thickBot="1" x14ac:dyDescent="0.3">
      <c r="A173" s="51"/>
      <c r="B173" s="49" t="s">
        <v>18</v>
      </c>
      <c r="C173" s="50" t="s">
        <v>98</v>
      </c>
      <c r="D173" s="9"/>
    </row>
    <row r="174" spans="1:4" ht="15.75" thickBot="1" x14ac:dyDescent="0.3">
      <c r="A174" s="53"/>
      <c r="B174" s="49" t="s">
        <v>23</v>
      </c>
      <c r="C174" s="50" t="s">
        <v>45</v>
      </c>
      <c r="D174" s="9"/>
    </row>
    <row r="175" spans="1:4" ht="409.5" customHeight="1" thickBot="1" x14ac:dyDescent="0.3">
      <c r="A175" s="53"/>
      <c r="B175" s="49" t="s">
        <v>30</v>
      </c>
      <c r="C175" s="50" t="s">
        <v>56</v>
      </c>
      <c r="D175" s="9"/>
    </row>
    <row r="176" spans="1:4" ht="15.75" thickBot="1" x14ac:dyDescent="0.3">
      <c r="A176" s="53"/>
      <c r="B176" s="49" t="s">
        <v>33</v>
      </c>
      <c r="C176" s="50" t="s">
        <v>31</v>
      </c>
      <c r="D176" s="9"/>
    </row>
    <row r="177" spans="1:4" ht="73.5" customHeight="1" thickBot="1" x14ac:dyDescent="0.3">
      <c r="A177" s="53"/>
      <c r="B177" s="49" t="s">
        <v>32</v>
      </c>
      <c r="C177" s="70" t="s">
        <v>34</v>
      </c>
      <c r="D177" s="9"/>
    </row>
    <row r="178" spans="1:4" ht="192.75" customHeight="1" thickBot="1" x14ac:dyDescent="0.3">
      <c r="A178" s="53"/>
      <c r="B178" s="62" t="s">
        <v>50</v>
      </c>
      <c r="C178" s="71" t="s">
        <v>55</v>
      </c>
      <c r="D178" s="21"/>
    </row>
    <row r="179" spans="1:4" ht="219.75" customHeight="1" thickBot="1" x14ac:dyDescent="0.3">
      <c r="A179" s="72"/>
      <c r="B179" s="62" t="s">
        <v>42</v>
      </c>
      <c r="C179" s="50" t="s">
        <v>57</v>
      </c>
      <c r="D179" s="9"/>
    </row>
    <row r="180" spans="1:4" ht="243.75" customHeight="1" thickBot="1" x14ac:dyDescent="0.3">
      <c r="A180" s="54"/>
      <c r="B180" s="49" t="s">
        <v>43</v>
      </c>
      <c r="C180" s="50" t="s">
        <v>102</v>
      </c>
      <c r="D180" s="9"/>
    </row>
    <row r="182" spans="1:4" ht="15.75" thickBot="1" x14ac:dyDescent="0.3">
      <c r="B182" s="56"/>
      <c r="C182" s="57"/>
      <c r="D182" s="8"/>
    </row>
    <row r="183" spans="1:4" ht="15.75" thickBot="1" x14ac:dyDescent="0.3">
      <c r="A183" s="45" t="str">
        <f>A21</f>
        <v>5A</v>
      </c>
      <c r="B183" s="46" t="str">
        <f>B21</f>
        <v>Spine switch (RACK 4)</v>
      </c>
      <c r="C183" s="9"/>
      <c r="D183" s="9"/>
    </row>
    <row r="184" spans="1:4" ht="15.75" thickBot="1" x14ac:dyDescent="0.3">
      <c r="A184" s="77" t="s">
        <v>8</v>
      </c>
      <c r="B184" s="77">
        <f>C21</f>
        <v>2</v>
      </c>
      <c r="C184" s="21"/>
      <c r="D184" s="21"/>
    </row>
    <row r="185" spans="1:4" ht="149.25" customHeight="1" x14ac:dyDescent="0.25">
      <c r="A185" s="78" t="s">
        <v>9</v>
      </c>
      <c r="B185" s="97" t="s">
        <v>141</v>
      </c>
      <c r="C185" s="98"/>
      <c r="D185" s="31"/>
    </row>
    <row r="186" spans="1:4" ht="15.75" thickBot="1" x14ac:dyDescent="0.3">
      <c r="A186" s="79" t="s">
        <v>15</v>
      </c>
      <c r="B186" s="105" t="s">
        <v>117</v>
      </c>
      <c r="C186" s="106"/>
      <c r="D186" s="30"/>
    </row>
    <row r="187" spans="1:4" ht="15.75" thickBot="1" x14ac:dyDescent="0.3"/>
    <row r="188" spans="1:4" ht="15.75" thickBot="1" x14ac:dyDescent="0.3">
      <c r="A188" s="45" t="str">
        <f>A22</f>
        <v>5B</v>
      </c>
      <c r="B188" s="46" t="str">
        <f>B22</f>
        <v>Leaf switch Leaf switch (RACK 4-6)</v>
      </c>
      <c r="C188" s="9"/>
      <c r="D188" s="9"/>
    </row>
    <row r="189" spans="1:4" ht="15.75" thickBot="1" x14ac:dyDescent="0.3">
      <c r="A189" s="77" t="s">
        <v>8</v>
      </c>
      <c r="B189" s="77">
        <f>C22</f>
        <v>6</v>
      </c>
      <c r="C189" s="21"/>
      <c r="D189" s="21"/>
    </row>
    <row r="190" spans="1:4" ht="174.75" customHeight="1" x14ac:dyDescent="0.25">
      <c r="A190" s="78" t="s">
        <v>9</v>
      </c>
      <c r="B190" s="99" t="s">
        <v>113</v>
      </c>
      <c r="C190" s="100"/>
      <c r="D190" s="31"/>
    </row>
    <row r="191" spans="1:4" ht="15.75" thickBot="1" x14ac:dyDescent="0.3">
      <c r="A191" s="79" t="s">
        <v>15</v>
      </c>
      <c r="B191" s="105" t="s">
        <v>117</v>
      </c>
      <c r="C191" s="106"/>
      <c r="D191" s="30"/>
    </row>
    <row r="192" spans="1:4" ht="15.75" thickBot="1" x14ac:dyDescent="0.3"/>
    <row r="193" spans="1:4" ht="15.75" thickBot="1" x14ac:dyDescent="0.3">
      <c r="A193" s="45" t="str">
        <f>A23</f>
        <v>5C</v>
      </c>
      <c r="B193" s="46" t="str">
        <f>B23</f>
        <v>Leaf switch (RACK 3)</v>
      </c>
      <c r="C193" s="9"/>
      <c r="D193" s="9"/>
    </row>
    <row r="194" spans="1:4" ht="15.75" thickBot="1" x14ac:dyDescent="0.3">
      <c r="A194" s="77" t="s">
        <v>8</v>
      </c>
      <c r="B194" s="77">
        <f>C23</f>
        <v>2</v>
      </c>
      <c r="C194" s="21"/>
      <c r="D194" s="21"/>
    </row>
    <row r="195" spans="1:4" ht="189" customHeight="1" x14ac:dyDescent="0.25">
      <c r="A195" s="78" t="s">
        <v>9</v>
      </c>
      <c r="B195" s="101" t="s">
        <v>114</v>
      </c>
      <c r="C195" s="102"/>
      <c r="D195" s="31"/>
    </row>
    <row r="196" spans="1:4" ht="15.75" thickBot="1" x14ac:dyDescent="0.3">
      <c r="A196" s="79" t="s">
        <v>15</v>
      </c>
      <c r="B196" s="105" t="s">
        <v>117</v>
      </c>
      <c r="C196" s="106"/>
      <c r="D196" s="30"/>
    </row>
    <row r="197" spans="1:4" ht="15.75" thickBot="1" x14ac:dyDescent="0.3"/>
    <row r="198" spans="1:4" ht="15.75" thickBot="1" x14ac:dyDescent="0.3">
      <c r="A198" s="45" t="str">
        <f>A24</f>
        <v>5D</v>
      </c>
      <c r="B198" s="46" t="str">
        <f>B24</f>
        <v>Top-of-the-Rack (RACK 1,7,8-14)</v>
      </c>
      <c r="C198" s="9"/>
      <c r="D198" s="9"/>
    </row>
    <row r="199" spans="1:4" ht="15.75" thickBot="1" x14ac:dyDescent="0.3">
      <c r="A199" s="77" t="s">
        <v>8</v>
      </c>
      <c r="B199" s="77">
        <f>C24</f>
        <v>18</v>
      </c>
      <c r="C199" s="21"/>
      <c r="D199" s="21"/>
    </row>
    <row r="200" spans="1:4" ht="156" customHeight="1" x14ac:dyDescent="0.25">
      <c r="A200" s="78" t="s">
        <v>9</v>
      </c>
      <c r="B200" s="103" t="s">
        <v>115</v>
      </c>
      <c r="C200" s="104"/>
      <c r="D200" s="31"/>
    </row>
    <row r="201" spans="1:4" ht="15.75" thickBot="1" x14ac:dyDescent="0.3">
      <c r="A201" s="79" t="s">
        <v>15</v>
      </c>
      <c r="B201" s="107" t="s">
        <v>117</v>
      </c>
      <c r="C201" s="107"/>
      <c r="D201" s="30"/>
    </row>
    <row r="202" spans="1:4" ht="15.75" thickBot="1" x14ac:dyDescent="0.3"/>
    <row r="203" spans="1:4" ht="15.75" thickBot="1" x14ac:dyDescent="0.3">
      <c r="A203" s="45" t="str">
        <f>A25</f>
        <v>5E</v>
      </c>
      <c r="B203" s="46" t="str">
        <f>B25</f>
        <v>MGMT switch (vše vyjma RACK 3)</v>
      </c>
      <c r="C203" s="9"/>
      <c r="D203" s="9"/>
    </row>
    <row r="204" spans="1:4" ht="15.75" thickBot="1" x14ac:dyDescent="0.3">
      <c r="A204" s="77" t="s">
        <v>8</v>
      </c>
      <c r="B204" s="77">
        <f>C25</f>
        <v>13</v>
      </c>
      <c r="C204" s="21"/>
      <c r="D204" s="21"/>
    </row>
    <row r="205" spans="1:4" ht="76.5" customHeight="1" x14ac:dyDescent="0.25">
      <c r="A205" s="78" t="s">
        <v>9</v>
      </c>
      <c r="B205" s="91" t="s">
        <v>116</v>
      </c>
      <c r="C205" s="91"/>
      <c r="D205" s="31"/>
    </row>
    <row r="206" spans="1:4" ht="15.75" thickBot="1" x14ac:dyDescent="0.3">
      <c r="A206" s="79" t="s">
        <v>15</v>
      </c>
      <c r="B206" s="107" t="s">
        <v>117</v>
      </c>
      <c r="C206" s="107"/>
      <c r="D206" s="30"/>
    </row>
    <row r="207" spans="1:4" ht="15.75" thickBot="1" x14ac:dyDescent="0.3"/>
    <row r="208" spans="1:4" ht="26.25" thickBot="1" x14ac:dyDescent="0.3">
      <c r="A208" s="45" t="str">
        <f>A26</f>
        <v>5F</v>
      </c>
      <c r="B208" s="46" t="str">
        <f>B26</f>
        <v>Zónový firewall se schopností hloubkové inspekce paketů</v>
      </c>
      <c r="C208" s="9"/>
      <c r="D208" s="9"/>
    </row>
    <row r="209" spans="1:4" ht="15.75" thickBot="1" x14ac:dyDescent="0.3">
      <c r="A209" s="77" t="s">
        <v>8</v>
      </c>
      <c r="B209" s="77">
        <f>C26</f>
        <v>1</v>
      </c>
      <c r="C209" s="21"/>
      <c r="D209" s="21"/>
    </row>
    <row r="210" spans="1:4" ht="159.75" customHeight="1" x14ac:dyDescent="0.25">
      <c r="A210" s="93" t="s">
        <v>9</v>
      </c>
      <c r="B210" s="91" t="s">
        <v>118</v>
      </c>
      <c r="C210" s="91"/>
      <c r="D210" s="95"/>
    </row>
    <row r="211" spans="1:4" ht="338.25" customHeight="1" x14ac:dyDescent="0.25">
      <c r="A211" s="94"/>
      <c r="B211" s="92" t="s">
        <v>79</v>
      </c>
      <c r="C211" s="92"/>
      <c r="D211" s="96"/>
    </row>
    <row r="212" spans="1:4" ht="15.75" thickBot="1" x14ac:dyDescent="0.3">
      <c r="A212" s="79" t="s">
        <v>15</v>
      </c>
      <c r="B212" s="107" t="s">
        <v>117</v>
      </c>
      <c r="C212" s="107"/>
      <c r="D212" s="30"/>
    </row>
    <row r="213" spans="1:4" ht="15.75" thickBot="1" x14ac:dyDescent="0.3"/>
    <row r="214" spans="1:4" ht="15.75" thickBot="1" x14ac:dyDescent="0.3">
      <c r="A214" s="45" t="str">
        <f>A27</f>
        <v>6A</v>
      </c>
      <c r="B214" s="46" t="str">
        <f>B27</f>
        <v>CAT6 UTP kabel - 2m</v>
      </c>
      <c r="C214" s="9"/>
      <c r="D214" s="9"/>
    </row>
    <row r="215" spans="1:4" ht="15.75" thickBot="1" x14ac:dyDescent="0.3">
      <c r="A215" s="58" t="s">
        <v>8</v>
      </c>
      <c r="B215" s="58">
        <f>C27</f>
        <v>125</v>
      </c>
      <c r="C215" s="9"/>
      <c r="D215" s="9"/>
    </row>
    <row r="216" spans="1:4" ht="15.75" thickBot="1" x14ac:dyDescent="0.3">
      <c r="A216" s="74" t="s">
        <v>9</v>
      </c>
      <c r="B216" s="110" t="s">
        <v>142</v>
      </c>
      <c r="C216" s="111"/>
      <c r="D216" s="20"/>
    </row>
    <row r="217" spans="1:4" ht="15.75" thickBot="1" x14ac:dyDescent="0.3"/>
    <row r="218" spans="1:4" ht="15.75" thickBot="1" x14ac:dyDescent="0.3">
      <c r="A218" s="45" t="str">
        <f>A28</f>
        <v>6B</v>
      </c>
      <c r="B218" s="46" t="str">
        <f>B28</f>
        <v>CAT6 UTP kabel - 3m</v>
      </c>
      <c r="C218" s="9"/>
      <c r="D218" s="9"/>
    </row>
    <row r="219" spans="1:4" ht="15.75" thickBot="1" x14ac:dyDescent="0.3">
      <c r="A219" s="58" t="s">
        <v>8</v>
      </c>
      <c r="B219" s="58">
        <f>C28</f>
        <v>125</v>
      </c>
      <c r="C219" s="9"/>
      <c r="D219" s="9"/>
    </row>
    <row r="220" spans="1:4" ht="15.75" thickBot="1" x14ac:dyDescent="0.3">
      <c r="A220" s="74" t="s">
        <v>9</v>
      </c>
      <c r="B220" s="110" t="s">
        <v>142</v>
      </c>
      <c r="C220" s="111"/>
      <c r="D220" s="20"/>
    </row>
    <row r="221" spans="1:4" ht="15.75" thickBot="1" x14ac:dyDescent="0.3"/>
    <row r="222" spans="1:4" ht="15.75" thickBot="1" x14ac:dyDescent="0.3">
      <c r="A222" s="45" t="str">
        <f>A29</f>
        <v>6C</v>
      </c>
      <c r="B222" s="46" t="str">
        <f>B29</f>
        <v>CAT6 UTP kabel - 5m</v>
      </c>
      <c r="C222" s="9"/>
      <c r="D222" s="9"/>
    </row>
    <row r="223" spans="1:4" ht="15.75" thickBot="1" x14ac:dyDescent="0.3">
      <c r="A223" s="58" t="s">
        <v>8</v>
      </c>
      <c r="B223" s="58">
        <f>C29</f>
        <v>50</v>
      </c>
      <c r="C223" s="9"/>
      <c r="D223" s="9"/>
    </row>
    <row r="224" spans="1:4" ht="15.75" thickBot="1" x14ac:dyDescent="0.3">
      <c r="A224" s="74" t="s">
        <v>9</v>
      </c>
      <c r="B224" s="110" t="s">
        <v>142</v>
      </c>
      <c r="C224" s="111"/>
      <c r="D224" s="20"/>
    </row>
    <row r="225" spans="1:4" ht="15.75" thickBot="1" x14ac:dyDescent="0.3"/>
    <row r="226" spans="1:4" ht="15.75" thickBot="1" x14ac:dyDescent="0.3">
      <c r="A226" s="45" t="str">
        <f>A30</f>
        <v>6D</v>
      </c>
      <c r="B226" s="46" t="str">
        <f>B30</f>
        <v>Kabel 10Gbps BaseT - 3m</v>
      </c>
      <c r="C226" s="9"/>
      <c r="D226" s="9"/>
    </row>
    <row r="227" spans="1:4" ht="15.75" thickBot="1" x14ac:dyDescent="0.3">
      <c r="A227" s="58" t="s">
        <v>8</v>
      </c>
      <c r="B227" s="58">
        <f>C30</f>
        <v>30</v>
      </c>
      <c r="C227" s="9"/>
      <c r="D227" s="9"/>
    </row>
    <row r="228" spans="1:4" ht="15.75" thickBot="1" x14ac:dyDescent="0.3">
      <c r="A228" s="74" t="s">
        <v>9</v>
      </c>
      <c r="B228" s="110" t="s">
        <v>143</v>
      </c>
      <c r="C228" s="111"/>
      <c r="D228" s="20"/>
    </row>
    <row r="229" spans="1:4" ht="15.75" thickBot="1" x14ac:dyDescent="0.3"/>
    <row r="230" spans="1:4" ht="15.75" thickBot="1" x14ac:dyDescent="0.3">
      <c r="A230" s="45" t="str">
        <f>A31</f>
        <v>6E</v>
      </c>
      <c r="B230" s="46" t="str">
        <f>B31</f>
        <v>Kabel 10Gbps BaseT - 5m</v>
      </c>
      <c r="C230" s="9"/>
      <c r="D230" s="9"/>
    </row>
    <row r="231" spans="1:4" ht="15.75" thickBot="1" x14ac:dyDescent="0.3">
      <c r="A231" s="58" t="s">
        <v>8</v>
      </c>
      <c r="B231" s="58">
        <f>C31</f>
        <v>30</v>
      </c>
      <c r="C231" s="9"/>
      <c r="D231" s="9"/>
    </row>
    <row r="232" spans="1:4" ht="15.75" thickBot="1" x14ac:dyDescent="0.3">
      <c r="A232" s="74" t="s">
        <v>9</v>
      </c>
      <c r="B232" s="110" t="s">
        <v>143</v>
      </c>
      <c r="C232" s="111"/>
      <c r="D232" s="20"/>
    </row>
    <row r="233" spans="1:4" ht="15.75" thickBot="1" x14ac:dyDescent="0.3"/>
    <row r="234" spans="1:4" ht="15.75" thickBot="1" x14ac:dyDescent="0.3">
      <c r="A234" s="45" t="str">
        <f>A32</f>
        <v>6F</v>
      </c>
      <c r="B234" s="46" t="str">
        <f>B32</f>
        <v>Kabel 10Gbps SFP+ - 3m</v>
      </c>
      <c r="C234" s="9"/>
      <c r="D234" s="9"/>
    </row>
    <row r="235" spans="1:4" ht="15.75" thickBot="1" x14ac:dyDescent="0.3">
      <c r="A235" s="58" t="s">
        <v>8</v>
      </c>
      <c r="B235" s="58">
        <f>C32</f>
        <v>20</v>
      </c>
      <c r="C235" s="9"/>
      <c r="D235" s="9"/>
    </row>
    <row r="236" spans="1:4" ht="15.75" thickBot="1" x14ac:dyDescent="0.3">
      <c r="A236" s="74" t="s">
        <v>9</v>
      </c>
      <c r="B236" s="108" t="s">
        <v>144</v>
      </c>
      <c r="C236" s="109"/>
      <c r="D236" s="20"/>
    </row>
    <row r="237" spans="1:4" ht="15.75" thickBot="1" x14ac:dyDescent="0.3"/>
    <row r="238" spans="1:4" ht="15.75" thickBot="1" x14ac:dyDescent="0.3">
      <c r="A238" s="45" t="str">
        <f>A33</f>
        <v>6G</v>
      </c>
      <c r="B238" s="46" t="str">
        <f>B33</f>
        <v>Kabel 10Gbps SFP+ - 5m</v>
      </c>
      <c r="C238" s="9"/>
      <c r="D238" s="9"/>
    </row>
    <row r="239" spans="1:4" ht="15.75" thickBot="1" x14ac:dyDescent="0.3">
      <c r="A239" s="58" t="s">
        <v>8</v>
      </c>
      <c r="B239" s="58">
        <f>C33</f>
        <v>24</v>
      </c>
      <c r="C239" s="9"/>
      <c r="D239" s="9"/>
    </row>
    <row r="240" spans="1:4" ht="15.75" thickBot="1" x14ac:dyDescent="0.3">
      <c r="A240" s="74" t="s">
        <v>9</v>
      </c>
      <c r="B240" s="108" t="s">
        <v>144</v>
      </c>
      <c r="C240" s="109"/>
      <c r="D240" s="20"/>
    </row>
    <row r="241" spans="1:4" ht="15.75" thickBot="1" x14ac:dyDescent="0.3"/>
    <row r="242" spans="1:4" ht="15.75" thickBot="1" x14ac:dyDescent="0.3">
      <c r="A242" s="45" t="str">
        <f>A34</f>
        <v>6H</v>
      </c>
      <c r="B242" s="46" t="str">
        <f>B34</f>
        <v>Kabel 10Gbps SFP+ - 7m</v>
      </c>
      <c r="C242" s="9"/>
      <c r="D242" s="9"/>
    </row>
    <row r="243" spans="1:4" ht="15.75" thickBot="1" x14ac:dyDescent="0.3">
      <c r="A243" s="58" t="s">
        <v>8</v>
      </c>
      <c r="B243" s="58">
        <f>C34</f>
        <v>12</v>
      </c>
      <c r="C243" s="9"/>
      <c r="D243" s="9"/>
    </row>
    <row r="244" spans="1:4" ht="15.75" thickBot="1" x14ac:dyDescent="0.3">
      <c r="A244" s="74" t="s">
        <v>9</v>
      </c>
      <c r="B244" s="108" t="s">
        <v>144</v>
      </c>
      <c r="C244" s="109"/>
      <c r="D244" s="20"/>
    </row>
    <row r="247" spans="1:4" x14ac:dyDescent="0.25">
      <c r="A247"/>
    </row>
  </sheetData>
  <sheetProtection algorithmName="SHA-512" hashValue="C5dnQQtD6R2KB1gMVH3ylFFEKWFK584IdDhSQ8OG23wHwYwppziZ91/YmJUXA2LEvQH+cBRT662SQDCaE1SRjg==" saltValue="1RQY5LjXgD1pHt3fCDzmZg==" spinCount="100000" sheet="1" objects="1" scenarios="1"/>
  <mergeCells count="39">
    <mergeCell ref="E11:E15"/>
    <mergeCell ref="E16:E17"/>
    <mergeCell ref="E18:E19"/>
    <mergeCell ref="E21:E34"/>
    <mergeCell ref="D11:D15"/>
    <mergeCell ref="D21:D34"/>
    <mergeCell ref="D16:D17"/>
    <mergeCell ref="D18:D19"/>
    <mergeCell ref="B212:C212"/>
    <mergeCell ref="B236:C236"/>
    <mergeCell ref="B240:C240"/>
    <mergeCell ref="B244:C244"/>
    <mergeCell ref="B216:C216"/>
    <mergeCell ref="B220:C220"/>
    <mergeCell ref="B224:C224"/>
    <mergeCell ref="B228:C228"/>
    <mergeCell ref="B232:C232"/>
    <mergeCell ref="B210:C210"/>
    <mergeCell ref="B211:C211"/>
    <mergeCell ref="A210:A211"/>
    <mergeCell ref="D210:D211"/>
    <mergeCell ref="B185:C185"/>
    <mergeCell ref="B190:C190"/>
    <mergeCell ref="B195:C195"/>
    <mergeCell ref="B200:C200"/>
    <mergeCell ref="B205:C205"/>
    <mergeCell ref="B186:C186"/>
    <mergeCell ref="B191:C191"/>
    <mergeCell ref="B196:C196"/>
    <mergeCell ref="B201:C201"/>
    <mergeCell ref="B206:C206"/>
    <mergeCell ref="A8:B8"/>
    <mergeCell ref="A9:B9"/>
    <mergeCell ref="A7:B7"/>
    <mergeCell ref="A1:C1"/>
    <mergeCell ref="A2:B2"/>
    <mergeCell ref="A4:B4"/>
    <mergeCell ref="A5:B5"/>
    <mergeCell ref="A6:B6"/>
  </mergeCells>
  <printOptions horizontalCentered="1"/>
  <pageMargins left="0.23622047244094491" right="0.23622047244094491"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zoomScaleNormal="100" workbookViewId="0">
      <selection sqref="A1:M1"/>
    </sheetView>
  </sheetViews>
  <sheetFormatPr defaultRowHeight="15" x14ac:dyDescent="0.25"/>
  <sheetData>
    <row r="1" spans="1:13" ht="227.25" customHeight="1" x14ac:dyDescent="0.25">
      <c r="A1" s="118" t="s">
        <v>85</v>
      </c>
      <c r="B1" s="118"/>
      <c r="C1" s="118"/>
      <c r="D1" s="118"/>
      <c r="E1" s="118"/>
      <c r="F1" s="118"/>
      <c r="G1" s="118"/>
      <c r="H1" s="118"/>
      <c r="I1" s="118"/>
      <c r="J1" s="118"/>
      <c r="K1" s="118"/>
      <c r="L1" s="118"/>
      <c r="M1" s="118"/>
    </row>
  </sheetData>
  <mergeCells count="1">
    <mergeCell ref="A1:M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HPC  a Virt cluster</vt:lpstr>
      <vt:lpstr>Popis SERVEROVNY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2019-07-02T17:52:06Z</dcterms:created>
  <dcterms:modified xsi:type="dcterms:W3CDTF">2019-08-28T09:09:07Z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jan.teuschel@emc.com</vt:lpwstr>
  </property>
  <property fmtid="{D5CDD505-2E9C-101B-9397-08002B2CF9AE}" pid="5" name="MSIP_Label_17cb76b2-10b8-4fe1-93d4-2202842406cd_SetDate">
    <vt:lpwstr>2019-07-02T17:53:47.3766742Z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