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30" windowHeight="12570" activeTab="0"/>
  </bookViews>
  <sheets>
    <sheet name="List1" sheetId="1" r:id="rId1"/>
  </sheets>
  <definedNames>
    <definedName name="_xlnm.Print_Area" localSheetId="0">'List1'!$A$7:$C$11</definedName>
  </definedNames>
  <calcPr fullCalcOnLoad="1"/>
</workbook>
</file>

<file path=xl/sharedStrings.xml><?xml version="1.0" encoding="utf-8"?>
<sst xmlns="http://schemas.openxmlformats.org/spreadsheetml/2006/main" count="96" uniqueCount="66">
  <si>
    <t>Požadavek</t>
  </si>
  <si>
    <t>Počet kusů:</t>
  </si>
  <si>
    <t>Minimální konfigurace:</t>
  </si>
  <si>
    <t>Ks</t>
  </si>
  <si>
    <t>Položka</t>
  </si>
  <si>
    <t>Předmět</t>
  </si>
  <si>
    <t>1A</t>
  </si>
  <si>
    <t>Záruka:</t>
  </si>
  <si>
    <t>Napájení:</t>
  </si>
  <si>
    <t>1B</t>
  </si>
  <si>
    <t>Provedení:</t>
  </si>
  <si>
    <t>Diskové pole</t>
  </si>
  <si>
    <t>Pevné disky:</t>
  </si>
  <si>
    <t>rack 19"</t>
  </si>
  <si>
    <t>min. 24 pozic pro disky</t>
  </si>
  <si>
    <t>Operační pamět:</t>
  </si>
  <si>
    <t>Procesor:</t>
  </si>
  <si>
    <t>Kontroler:</t>
  </si>
  <si>
    <t>Certifikace:</t>
  </si>
  <si>
    <t>Microsoft Windows Server 2008 R2  a vyšší
VMWare 5.0 a vyšší
RedHat Enterprise Linux</t>
  </si>
  <si>
    <t>Rozšiřující karty:</t>
  </si>
  <si>
    <t>Management:</t>
  </si>
  <si>
    <t>redundantní, včetně kabelů C13-C14 o délce min. 2 metry</t>
  </si>
  <si>
    <t>redundantní s dostatečným výkonem při plném osazení sasi, včetně napájecích kabelů C13-C14 o délce min. 2 metry</t>
  </si>
  <si>
    <t>nezávislý na operačním systému poskytující funkce: virtuální grafickou konzoli, připojení virtuálních médií (alespoň  DVD, ISO), sledování HW senzorů. Vzdálená konzole musí být spustitelná ze standardních webových prohlížečů desktopových OS; rozhraní doplněné o dedikované úložiště s min. kapacitou min. 16 GB pro držení ISO, ovladačů (tak, aby v případě poruchy byla tato data dostupná přes vzdálenou správu)</t>
  </si>
  <si>
    <t>Síťová konektivita:</t>
  </si>
  <si>
    <t>Příslušenství:</t>
  </si>
  <si>
    <t>montážní kit pro umístění do RACKu</t>
  </si>
  <si>
    <t>Uchazeč doplní do zelených políček konkrétní zboží a komponenty, které nabízí. Dále doplní nabídkové ceny.</t>
  </si>
  <si>
    <t>Nabídková cena za kus bez DPH (Kč)</t>
  </si>
  <si>
    <t>Nabídková cena celkem bez DPH</t>
  </si>
  <si>
    <t>DPH</t>
  </si>
  <si>
    <t>Nabídková cena celkem včetně DPH</t>
  </si>
  <si>
    <t>Nabízený produkt (produktové číslo)</t>
  </si>
  <si>
    <t>Účastník doplní do zelených políček konkrétní zboží a komponenty, které nabízí. Dále doplní nabídkové ceny.</t>
  </si>
  <si>
    <t>min. 24x min 900 GB min. 15k RPM (nebo SSD)</t>
  </si>
  <si>
    <t>min. 60 měsíců další pracovní den po nahlášní u zákazníka</t>
  </si>
  <si>
    <t>duální 12GB SAS kontroler s min. 4GB cache vč. bateriového zálohování, včetně kabelů pro připojení všech portů obou kontrolerů k HBAs</t>
  </si>
  <si>
    <t>min. 4x 1 Gbps LAN, min. 2x 10Gbps LAN</t>
  </si>
  <si>
    <t>Pevný disk 1:</t>
  </si>
  <si>
    <t>Pevný disk 2:</t>
  </si>
  <si>
    <t>Rack 19" a výšce 2U, TPM 2.0</t>
  </si>
  <si>
    <t>Řadič:</t>
  </si>
  <si>
    <t>min. 2x SAS HBA 12GB, kompatibilní s položkou 1B</t>
  </si>
  <si>
    <t>2 x min. 16 GB min. 15k RPM nebo netočící médium, zrcadlené pro systém hypervisoru</t>
  </si>
  <si>
    <t>min. 128 GB min. DDR4 min. 2667 MTps</t>
  </si>
  <si>
    <t xml:space="preserve">SAS i SATA, RAID 0,1, 5, 10, 50, PCI Express 3.0, Hot-plug support, Online RAID Level Migration </t>
  </si>
  <si>
    <t>Virtualizační server U21-KI, U21-MOPR</t>
  </si>
  <si>
    <t>Cena za kus bez DPH</t>
  </si>
  <si>
    <t>Příloha č. 1 - podrobná specifikace</t>
  </si>
  <si>
    <t>Záložní zdroj napájení</t>
  </si>
  <si>
    <t>1C</t>
  </si>
  <si>
    <t>Celkem</t>
  </si>
  <si>
    <t>Maximální cena celkem bez DPH, kterou nelze překročit</t>
  </si>
  <si>
    <t>Rack 19", včetně montážních ližin do RACKové skříně</t>
  </si>
  <si>
    <t>Výstupní výkon:</t>
  </si>
  <si>
    <t>min. 3000 VA</t>
  </si>
  <si>
    <t>Konektivita:</t>
  </si>
  <si>
    <t>output min. 8x C13, min. 2x C19; input C20</t>
  </si>
  <si>
    <t>Doba zálohování:</t>
  </si>
  <si>
    <t>obsluha pomocí webového rozhraní prostřednictvím sítě ethernet</t>
  </si>
  <si>
    <t>další pracovní den výměnným způsobem u zákazníka po nahlášení závady po dobu minimálně 5 let</t>
  </si>
  <si>
    <r>
      <rPr>
        <sz val="10"/>
        <color indexed="10"/>
        <rFont val="Arial"/>
        <family val="2"/>
      </rPr>
      <t>Microsoft Windows Server 2012 R2  a vyšší</t>
    </r>
    <r>
      <rPr>
        <sz val="10"/>
        <color indexed="8"/>
        <rFont val="Arial"/>
        <family val="2"/>
      </rPr>
      <t xml:space="preserve">
VMWare 5.0 a vyšší
RedHat Enterprise Linux</t>
    </r>
  </si>
  <si>
    <t>2 x min. 1 TB min 7.2 k RPM, zrcadlené pro zálohování externích dat</t>
  </si>
  <si>
    <t xml:space="preserve">min. 2x CPU s celkovým TDP max. 260 W. Celkovém ohodnocení: BaseResult CPU2017 Integer Rates min. 150, CPU2017 Floating Point Rates min. 155 na spec.org </t>
  </si>
  <si>
    <r>
      <rPr>
        <sz val="10"/>
        <color indexed="10"/>
        <rFont val="Arial"/>
        <family val="2"/>
      </rPr>
      <t xml:space="preserve">min. 25 min. při odběru 2000W </t>
    </r>
    <r>
      <rPr>
        <sz val="10"/>
        <color indexed="8"/>
        <rFont val="Arial"/>
        <family val="2"/>
      </rPr>
      <t>možno řešit bateriovým boxem o maximální výši 2U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</si>
</sst>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;\(#,##0.00\)"/>
    <numFmt numFmtId="174" formatCode="#,##0.000"/>
    <numFmt numFmtId="175" formatCode="0.0"/>
    <numFmt numFmtId="176" formatCode="m/yyyy"/>
    <numFmt numFmtId="177" formatCode="#,##0.000;\(#,##0.000\)"/>
    <numFmt numFmtId="178" formatCode="_-* #,##0\ _K_č_-;\-* #,##0\ _K_č_-;_-* &quot;-&quot;??\ _K_č_-;_-@"/>
    <numFmt numFmtId="179" formatCode="_-* #,##0.00\ &quot;Kč&quot;_-;\-* #,##0.00\ &quot;Kč&quot;_-;_-* &quot;-&quot;??\ &quot;Kč&quot;_-;_-@"/>
  </numFmts>
  <fonts count="45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1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2" borderId="1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1" fillId="32" borderId="12" xfId="0" applyFont="1" applyFill="1" applyBorder="1" applyAlignment="1">
      <alignment horizontal="left" vertical="top" wrapText="1"/>
    </xf>
    <xf numFmtId="0" fontId="2" fillId="4" borderId="13" xfId="47" applyFont="1" applyFill="1" applyBorder="1" applyAlignment="1">
      <alignment horizontal="center" vertical="top" wrapText="1"/>
      <protection/>
    </xf>
    <xf numFmtId="0" fontId="2" fillId="4" borderId="14" xfId="47" applyFont="1" applyFill="1" applyBorder="1" applyAlignment="1">
      <alignment horizontal="center" vertical="top" wrapText="1"/>
      <protection/>
    </xf>
    <xf numFmtId="0" fontId="2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1" fillId="0" borderId="0" xfId="47" applyFont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1" fillId="34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35" borderId="23" xfId="47" applyFont="1" applyFill="1" applyBorder="1" applyAlignment="1">
      <alignment horizontal="center" vertical="center"/>
      <protection/>
    </xf>
    <xf numFmtId="0" fontId="1" fillId="35" borderId="24" xfId="47" applyFont="1" applyFill="1" applyBorder="1" applyAlignment="1">
      <alignment horizontal="center"/>
      <protection/>
    </xf>
    <xf numFmtId="0" fontId="1" fillId="35" borderId="25" xfId="47" applyFont="1" applyFill="1" applyBorder="1" applyAlignment="1">
      <alignment horizontal="center"/>
      <protection/>
    </xf>
    <xf numFmtId="44" fontId="6" fillId="0" borderId="21" xfId="38" applyFont="1" applyBorder="1" applyAlignment="1">
      <alignment horizontal="left"/>
    </xf>
    <xf numFmtId="44" fontId="0" fillId="0" borderId="21" xfId="0" applyNumberFormat="1" applyBorder="1" applyAlignment="1">
      <alignment/>
    </xf>
    <xf numFmtId="44" fontId="6" fillId="0" borderId="11" xfId="38" applyFont="1" applyBorder="1" applyAlignment="1">
      <alignment horizontal="left"/>
    </xf>
    <xf numFmtId="44" fontId="0" fillId="0" borderId="11" xfId="38" applyFont="1" applyBorder="1" applyAlignment="1">
      <alignment/>
    </xf>
    <xf numFmtId="44" fontId="0" fillId="0" borderId="0" xfId="0" applyNumberFormat="1" applyAlignment="1">
      <alignment/>
    </xf>
    <xf numFmtId="0" fontId="1" fillId="35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38" applyFont="1" applyBorder="1" applyAlignment="1">
      <alignment/>
    </xf>
    <xf numFmtId="0" fontId="0" fillId="0" borderId="11" xfId="0" applyFill="1" applyBorder="1" applyAlignment="1">
      <alignment horizontal="center"/>
    </xf>
    <xf numFmtId="44" fontId="6" fillId="0" borderId="0" xfId="38" applyFont="1" applyBorder="1" applyAlignment="1">
      <alignment horizontal="right"/>
    </xf>
    <xf numFmtId="0" fontId="1" fillId="32" borderId="15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1" fillId="32" borderId="2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4" borderId="15" xfId="47" applyFont="1" applyFill="1" applyBorder="1" applyAlignment="1">
      <alignment horizontal="center" vertical="top" wrapText="1"/>
      <protection/>
    </xf>
    <xf numFmtId="0" fontId="2" fillId="4" borderId="14" xfId="47" applyFont="1" applyFill="1" applyBorder="1" applyAlignment="1">
      <alignment horizontal="center" vertical="top" wrapText="1"/>
      <protection/>
    </xf>
    <xf numFmtId="0" fontId="2" fillId="32" borderId="28" xfId="0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left" vertical="top" wrapText="1"/>
    </xf>
    <xf numFmtId="0" fontId="1" fillId="10" borderId="15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1" fillId="0" borderId="0" xfId="4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" fillId="4" borderId="13" xfId="47" applyFont="1" applyFill="1" applyBorder="1" applyAlignment="1">
      <alignment horizontal="center" vertical="top" wrapText="1"/>
      <protection/>
    </xf>
    <xf numFmtId="0" fontId="2" fillId="0" borderId="13" xfId="47" applyFont="1" applyFill="1" applyBorder="1" applyAlignment="1">
      <alignment horizontal="center" vertical="top" wrapText="1"/>
      <protection/>
    </xf>
    <xf numFmtId="0" fontId="2" fillId="0" borderId="14" xfId="47" applyFont="1" applyFill="1" applyBorder="1" applyAlignment="1">
      <alignment horizontal="center" vertical="top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60</xdr:row>
      <xdr:rowOff>38100</xdr:rowOff>
    </xdr:from>
    <xdr:to>
      <xdr:col>2</xdr:col>
      <xdr:colOff>2667000</xdr:colOff>
      <xdr:row>67</xdr:row>
      <xdr:rowOff>142875</xdr:rowOff>
    </xdr:to>
    <xdr:pic>
      <xdr:nvPicPr>
        <xdr:cNvPr id="1" name="Obrázek 10" descr="logolink OP VVV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221075"/>
          <a:ext cx="7172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6896100</xdr:colOff>
      <xdr:row>0</xdr:row>
      <xdr:rowOff>142875</xdr:rowOff>
    </xdr:from>
    <xdr:to>
      <xdr:col>4</xdr:col>
      <xdr:colOff>1133475</xdr:colOff>
      <xdr:row>5</xdr:row>
      <xdr:rowOff>161925</xdr:rowOff>
    </xdr:to>
    <xdr:pic>
      <xdr:nvPicPr>
        <xdr:cNvPr id="2" name="Obrázek 2" descr="LOGO_UJEP_CZ_RGB_stand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142875"/>
          <a:ext cx="3009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9"/>
  <sheetViews>
    <sheetView tabSelected="1" zoomScalePageLayoutView="0" workbookViewId="0" topLeftCell="A31">
      <selection activeCell="C57" sqref="C57"/>
    </sheetView>
  </sheetViews>
  <sheetFormatPr defaultColWidth="9.140625" defaultRowHeight="15"/>
  <cols>
    <col min="1" max="1" width="26.140625" style="0" bestFit="1" customWidth="1"/>
    <col min="2" max="2" width="42.8515625" style="0" bestFit="1" customWidth="1"/>
    <col min="3" max="3" width="103.8515625" style="0" bestFit="1" customWidth="1"/>
    <col min="4" max="4" width="27.7109375" style="0" customWidth="1"/>
    <col min="5" max="5" width="18.7109375" style="0" customWidth="1"/>
    <col min="6" max="7" width="14.00390625" style="0" bestFit="1" customWidth="1"/>
  </cols>
  <sheetData>
    <row r="7" spans="1:5" ht="15">
      <c r="A7" s="57" t="s">
        <v>49</v>
      </c>
      <c r="B7" s="57"/>
      <c r="C7" s="57"/>
      <c r="D7" s="57"/>
      <c r="E7" s="57"/>
    </row>
    <row r="8" spans="1:5" ht="15">
      <c r="A8" s="58"/>
      <c r="B8" s="58"/>
      <c r="C8" s="58"/>
      <c r="D8" s="58"/>
      <c r="E8" s="58"/>
    </row>
    <row r="9" spans="1:5" ht="15.75" thickBot="1">
      <c r="A9" s="18"/>
      <c r="B9" s="18"/>
      <c r="C9" s="18"/>
      <c r="D9" s="1"/>
      <c r="E9" s="1"/>
    </row>
    <row r="10" spans="1:5" ht="52.5" thickBot="1">
      <c r="A10" s="24" t="s">
        <v>4</v>
      </c>
      <c r="B10" s="25" t="s">
        <v>5</v>
      </c>
      <c r="C10" s="26" t="s">
        <v>3</v>
      </c>
      <c r="D10" s="32" t="s">
        <v>48</v>
      </c>
      <c r="E10" s="20" t="s">
        <v>53</v>
      </c>
    </row>
    <row r="11" spans="1:5" ht="30" customHeight="1">
      <c r="A11" s="21" t="s">
        <v>6</v>
      </c>
      <c r="B11" s="22" t="s">
        <v>47</v>
      </c>
      <c r="C11" s="23">
        <v>2</v>
      </c>
      <c r="D11" s="27">
        <f>200000/1.21</f>
        <v>165289.2561983471</v>
      </c>
      <c r="E11" s="28">
        <f>C11*D11</f>
        <v>330578.5123966942</v>
      </c>
    </row>
    <row r="12" spans="1:7" ht="42.75" customHeight="1">
      <c r="A12" s="2" t="s">
        <v>9</v>
      </c>
      <c r="B12" s="5" t="s">
        <v>11</v>
      </c>
      <c r="C12" s="19">
        <v>1</v>
      </c>
      <c r="D12" s="29">
        <f>769000-E11</f>
        <v>438421.4876033058</v>
      </c>
      <c r="E12" s="30">
        <f>D12</f>
        <v>438421.4876033058</v>
      </c>
      <c r="F12" s="31"/>
      <c r="G12" s="31"/>
    </row>
    <row r="13" spans="1:7" ht="42.75" customHeight="1">
      <c r="A13" s="2" t="s">
        <v>51</v>
      </c>
      <c r="B13" s="5" t="s">
        <v>50</v>
      </c>
      <c r="C13" s="37">
        <v>1</v>
      </c>
      <c r="D13" s="29">
        <v>80991</v>
      </c>
      <c r="E13" s="30">
        <v>80991</v>
      </c>
      <c r="F13" s="31"/>
      <c r="G13" s="31"/>
    </row>
    <row r="14" spans="1:7" ht="42.75" customHeight="1">
      <c r="A14" s="33"/>
      <c r="B14" s="34"/>
      <c r="C14" s="35"/>
      <c r="D14" s="38" t="s">
        <v>52</v>
      </c>
      <c r="E14" s="36">
        <f>SUM(E11:E13)</f>
        <v>849991</v>
      </c>
      <c r="F14" s="31"/>
      <c r="G14" s="31"/>
    </row>
    <row r="15" ht="15.75" thickBot="1"/>
    <row r="16" spans="1:5" ht="15.75" thickBot="1">
      <c r="A16" s="50" t="s">
        <v>34</v>
      </c>
      <c r="B16" s="51"/>
      <c r="C16" s="51"/>
      <c r="D16" s="51"/>
      <c r="E16" s="52"/>
    </row>
    <row r="17" spans="1:5" ht="26.25" thickBot="1">
      <c r="A17" s="6"/>
      <c r="B17" s="53" t="s">
        <v>0</v>
      </c>
      <c r="C17" s="54"/>
      <c r="D17" s="6" t="s">
        <v>29</v>
      </c>
      <c r="E17" s="7"/>
    </row>
    <row r="18" spans="1:5" ht="30" customHeight="1" thickBot="1">
      <c r="A18" s="6" t="str">
        <f>A11</f>
        <v>1A</v>
      </c>
      <c r="B18" s="53" t="str">
        <f>B11</f>
        <v>Virtualizační server U21-KI, U21-MOPR</v>
      </c>
      <c r="C18" s="54"/>
      <c r="D18" s="8" t="s">
        <v>30</v>
      </c>
      <c r="E18" s="7"/>
    </row>
    <row r="19" spans="1:5" ht="15.75" thickBot="1">
      <c r="A19" s="11" t="s">
        <v>1</v>
      </c>
      <c r="B19" s="55">
        <f>C11</f>
        <v>2</v>
      </c>
      <c r="C19" s="56"/>
      <c r="D19" s="8" t="s">
        <v>31</v>
      </c>
      <c r="E19" s="7"/>
    </row>
    <row r="20" spans="1:5" ht="26.25" thickBot="1">
      <c r="A20" s="11" t="s">
        <v>33</v>
      </c>
      <c r="B20" s="59"/>
      <c r="C20" s="47"/>
      <c r="D20" s="8" t="s">
        <v>32</v>
      </c>
      <c r="E20" s="7"/>
    </row>
    <row r="21" spans="1:5" ht="15.75" thickBot="1">
      <c r="A21" s="48" t="s">
        <v>2</v>
      </c>
      <c r="B21" s="11" t="s">
        <v>10</v>
      </c>
      <c r="C21" s="12" t="s">
        <v>41</v>
      </c>
      <c r="D21" s="59"/>
      <c r="E21" s="47"/>
    </row>
    <row r="22" spans="1:5" ht="26.25" thickBot="1">
      <c r="A22" s="49"/>
      <c r="B22" s="11" t="s">
        <v>16</v>
      </c>
      <c r="C22" s="11" t="s">
        <v>64</v>
      </c>
      <c r="D22" s="59"/>
      <c r="E22" s="47"/>
    </row>
    <row r="23" spans="1:5" ht="15.75" thickBot="1">
      <c r="A23" s="49"/>
      <c r="B23" s="13" t="s">
        <v>15</v>
      </c>
      <c r="C23" s="11" t="s">
        <v>45</v>
      </c>
      <c r="D23" s="59"/>
      <c r="E23" s="47"/>
    </row>
    <row r="24" spans="1:5" ht="15.75" thickBot="1">
      <c r="A24" s="49"/>
      <c r="B24" s="11" t="s">
        <v>20</v>
      </c>
      <c r="C24" s="11" t="s">
        <v>43</v>
      </c>
      <c r="D24" s="59"/>
      <c r="E24" s="47"/>
    </row>
    <row r="25" spans="1:5" ht="15.75" thickBot="1">
      <c r="A25" s="49"/>
      <c r="B25" s="11" t="s">
        <v>25</v>
      </c>
      <c r="C25" s="11" t="s">
        <v>38</v>
      </c>
      <c r="D25" s="59"/>
      <c r="E25" s="47"/>
    </row>
    <row r="26" spans="1:5" ht="15.75" thickBot="1">
      <c r="A26" s="49"/>
      <c r="B26" s="11" t="s">
        <v>39</v>
      </c>
      <c r="C26" s="11" t="s">
        <v>44</v>
      </c>
      <c r="D26" s="59"/>
      <c r="E26" s="47"/>
    </row>
    <row r="27" spans="1:5" ht="15.75" thickBot="1">
      <c r="A27" s="49"/>
      <c r="B27" s="11" t="s">
        <v>40</v>
      </c>
      <c r="C27" s="45" t="s">
        <v>63</v>
      </c>
      <c r="D27" s="9"/>
      <c r="E27" s="10"/>
    </row>
    <row r="28" spans="1:5" ht="15.75" thickBot="1">
      <c r="A28" s="49"/>
      <c r="B28" s="11" t="s">
        <v>42</v>
      </c>
      <c r="C28" s="11" t="s">
        <v>46</v>
      </c>
      <c r="D28" s="9"/>
      <c r="E28" s="10"/>
    </row>
    <row r="29" spans="1:5" ht="15.75" thickBot="1">
      <c r="A29" s="49"/>
      <c r="B29" s="11" t="s">
        <v>8</v>
      </c>
      <c r="C29" s="11" t="s">
        <v>23</v>
      </c>
      <c r="D29" s="59"/>
      <c r="E29" s="47"/>
    </row>
    <row r="30" spans="1:5" ht="39" thickBot="1">
      <c r="A30" s="49"/>
      <c r="B30" s="11" t="s">
        <v>18</v>
      </c>
      <c r="C30" s="45" t="s">
        <v>62</v>
      </c>
      <c r="D30" s="59"/>
      <c r="E30" s="47"/>
    </row>
    <row r="31" spans="1:5" ht="51.75" thickBot="1">
      <c r="A31" s="49"/>
      <c r="B31" s="11" t="s">
        <v>21</v>
      </c>
      <c r="C31" s="11" t="s">
        <v>24</v>
      </c>
      <c r="D31" s="9"/>
      <c r="E31" s="10"/>
    </row>
    <row r="32" spans="1:5" ht="15.75" thickBot="1">
      <c r="A32" s="49"/>
      <c r="B32" s="11" t="s">
        <v>26</v>
      </c>
      <c r="C32" s="11" t="s">
        <v>27</v>
      </c>
      <c r="D32" s="59"/>
      <c r="E32" s="47"/>
    </row>
    <row r="33" spans="1:5" ht="15.75" thickBot="1">
      <c r="A33" s="49"/>
      <c r="B33" s="13" t="s">
        <v>7</v>
      </c>
      <c r="C33" s="14" t="s">
        <v>36</v>
      </c>
      <c r="D33" s="59"/>
      <c r="E33" s="47"/>
    </row>
    <row r="34" spans="4:5" ht="15.75" thickBot="1">
      <c r="D34" s="60"/>
      <c r="E34" s="61"/>
    </row>
    <row r="35" spans="1:5" ht="15.75" thickBot="1">
      <c r="A35" s="50" t="s">
        <v>28</v>
      </c>
      <c r="B35" s="51"/>
      <c r="C35" s="51"/>
      <c r="D35" s="51"/>
      <c r="E35" s="52"/>
    </row>
    <row r="36" spans="1:5" ht="26.25" thickBot="1">
      <c r="A36" s="6"/>
      <c r="B36" s="6" t="s">
        <v>0</v>
      </c>
      <c r="C36" s="6"/>
      <c r="D36" s="6" t="s">
        <v>29</v>
      </c>
      <c r="E36" s="7"/>
    </row>
    <row r="37" spans="1:5" ht="28.5" customHeight="1" thickBot="1">
      <c r="A37" s="6" t="str">
        <f>A12</f>
        <v>1B</v>
      </c>
      <c r="B37" s="6" t="str">
        <f>B12</f>
        <v>Diskové pole</v>
      </c>
      <c r="C37" s="6"/>
      <c r="D37" s="8" t="s">
        <v>30</v>
      </c>
      <c r="E37" s="7"/>
    </row>
    <row r="38" spans="1:5" ht="15.75" thickBot="1">
      <c r="A38" s="11" t="s">
        <v>1</v>
      </c>
      <c r="B38" s="15">
        <f>C12</f>
        <v>1</v>
      </c>
      <c r="C38" s="15"/>
      <c r="D38" s="8" t="s">
        <v>31</v>
      </c>
      <c r="E38" s="7"/>
    </row>
    <row r="39" spans="1:5" ht="26.25" thickBot="1">
      <c r="A39" s="11" t="s">
        <v>33</v>
      </c>
      <c r="B39" s="59"/>
      <c r="C39" s="47"/>
      <c r="D39" s="8" t="s">
        <v>32</v>
      </c>
      <c r="E39" s="7"/>
    </row>
    <row r="40" spans="1:5" ht="15.75" thickBot="1">
      <c r="A40" s="48" t="s">
        <v>2</v>
      </c>
      <c r="B40" s="13" t="s">
        <v>10</v>
      </c>
      <c r="C40" s="11" t="s">
        <v>14</v>
      </c>
      <c r="D40" s="59"/>
      <c r="E40" s="47"/>
    </row>
    <row r="41" spans="1:5" ht="26.25" thickBot="1">
      <c r="A41" s="49"/>
      <c r="B41" s="13" t="s">
        <v>17</v>
      </c>
      <c r="C41" s="11" t="s">
        <v>37</v>
      </c>
      <c r="D41" s="59"/>
      <c r="E41" s="47"/>
    </row>
    <row r="42" spans="1:5" ht="15.75" thickBot="1">
      <c r="A42" s="49"/>
      <c r="B42" s="13" t="s">
        <v>12</v>
      </c>
      <c r="C42" s="11" t="s">
        <v>35</v>
      </c>
      <c r="D42" s="59"/>
      <c r="E42" s="47"/>
    </row>
    <row r="43" spans="1:5" ht="39" thickBot="1">
      <c r="A43" s="49"/>
      <c r="B43" s="16" t="s">
        <v>18</v>
      </c>
      <c r="C43" s="17" t="s">
        <v>19</v>
      </c>
      <c r="D43" s="59"/>
      <c r="E43" s="47"/>
    </row>
    <row r="44" spans="1:5" ht="15.75" thickBot="1">
      <c r="A44" s="49"/>
      <c r="B44" s="13" t="s">
        <v>8</v>
      </c>
      <c r="C44" s="11" t="s">
        <v>22</v>
      </c>
      <c r="D44" s="59"/>
      <c r="E44" s="47"/>
    </row>
    <row r="45" spans="1:5" ht="15.75" thickBot="1">
      <c r="A45" s="49"/>
      <c r="B45" s="13" t="s">
        <v>10</v>
      </c>
      <c r="C45" s="11" t="s">
        <v>13</v>
      </c>
      <c r="D45" s="59"/>
      <c r="E45" s="47"/>
    </row>
    <row r="46" spans="1:5" ht="15.75" thickBot="1">
      <c r="A46" s="49"/>
      <c r="B46" s="11" t="s">
        <v>26</v>
      </c>
      <c r="C46" s="11" t="s">
        <v>27</v>
      </c>
      <c r="D46" s="59"/>
      <c r="E46" s="47"/>
    </row>
    <row r="47" spans="1:5" ht="15.75" thickBot="1">
      <c r="A47" s="49"/>
      <c r="B47" s="13" t="s">
        <v>7</v>
      </c>
      <c r="C47" s="14" t="s">
        <v>36</v>
      </c>
      <c r="D47" s="59"/>
      <c r="E47" s="47"/>
    </row>
    <row r="48" spans="1:4" ht="15.75" thickBot="1">
      <c r="A48" s="3"/>
      <c r="B48" s="3"/>
      <c r="C48" s="3"/>
      <c r="D48" s="4"/>
    </row>
    <row r="49" spans="1:5" ht="15.75" thickBot="1">
      <c r="A49" s="50" t="s">
        <v>34</v>
      </c>
      <c r="B49" s="51"/>
      <c r="C49" s="51"/>
      <c r="D49" s="51"/>
      <c r="E49" s="52"/>
    </row>
    <row r="50" spans="1:5" ht="26.25" thickBot="1">
      <c r="A50" s="39"/>
      <c r="B50" s="53" t="s">
        <v>0</v>
      </c>
      <c r="C50" s="54"/>
      <c r="D50" s="6" t="s">
        <v>29</v>
      </c>
      <c r="E50" s="7"/>
    </row>
    <row r="51" spans="1:5" ht="26.25" thickBot="1">
      <c r="A51" s="39" t="s">
        <v>51</v>
      </c>
      <c r="B51" s="53" t="s">
        <v>50</v>
      </c>
      <c r="C51" s="54"/>
      <c r="D51" s="8" t="s">
        <v>30</v>
      </c>
      <c r="E51" s="7"/>
    </row>
    <row r="52" spans="1:5" ht="15.75" thickBot="1">
      <c r="A52" s="13" t="s">
        <v>1</v>
      </c>
      <c r="B52" s="55">
        <v>1</v>
      </c>
      <c r="C52" s="56"/>
      <c r="D52" s="8" t="s">
        <v>31</v>
      </c>
      <c r="E52" s="7"/>
    </row>
    <row r="53" spans="1:5" ht="26.25" thickBot="1">
      <c r="A53" s="13" t="s">
        <v>33</v>
      </c>
      <c r="B53" s="46"/>
      <c r="C53" s="47"/>
      <c r="D53" s="8" t="s">
        <v>32</v>
      </c>
      <c r="E53" s="7"/>
    </row>
    <row r="54" spans="1:5" ht="15.75" thickBot="1">
      <c r="A54" s="48" t="s">
        <v>2</v>
      </c>
      <c r="B54" s="40" t="s">
        <v>10</v>
      </c>
      <c r="C54" s="41" t="s">
        <v>54</v>
      </c>
      <c r="D54" s="46"/>
      <c r="E54" s="47"/>
    </row>
    <row r="55" spans="1:5" ht="15.75" thickBot="1">
      <c r="A55" s="49"/>
      <c r="B55" s="40" t="s">
        <v>55</v>
      </c>
      <c r="C55" s="41" t="s">
        <v>56</v>
      </c>
      <c r="D55" s="46"/>
      <c r="E55" s="47"/>
    </row>
    <row r="56" spans="1:5" ht="15.75" thickBot="1">
      <c r="A56" s="49"/>
      <c r="B56" s="40" t="s">
        <v>57</v>
      </c>
      <c r="C56" s="41" t="s">
        <v>58</v>
      </c>
      <c r="D56" s="46"/>
      <c r="E56" s="47"/>
    </row>
    <row r="57" spans="1:5" ht="15.75" thickBot="1">
      <c r="A57" s="49"/>
      <c r="B57" s="40" t="s">
        <v>59</v>
      </c>
      <c r="C57" s="44" t="s">
        <v>65</v>
      </c>
      <c r="D57" s="46"/>
      <c r="E57" s="47"/>
    </row>
    <row r="58" spans="1:5" ht="15.75" thickBot="1">
      <c r="A58" s="49"/>
      <c r="B58" s="40" t="s">
        <v>21</v>
      </c>
      <c r="C58" s="41" t="s">
        <v>60</v>
      </c>
      <c r="D58" s="46"/>
      <c r="E58" s="47"/>
    </row>
    <row r="59" spans="1:5" ht="15.75" thickBot="1">
      <c r="A59" s="49"/>
      <c r="B59" s="42" t="s">
        <v>7</v>
      </c>
      <c r="C59" s="43" t="s">
        <v>61</v>
      </c>
      <c r="D59" s="46"/>
      <c r="E59" s="47"/>
    </row>
  </sheetData>
  <sheetProtection/>
  <mergeCells count="42">
    <mergeCell ref="D45:E45"/>
    <mergeCell ref="D46:E46"/>
    <mergeCell ref="D34:E34"/>
    <mergeCell ref="D41:E41"/>
    <mergeCell ref="B39:C39"/>
    <mergeCell ref="D47:E47"/>
    <mergeCell ref="B17:C17"/>
    <mergeCell ref="B18:C18"/>
    <mergeCell ref="B19:C19"/>
    <mergeCell ref="D21:E21"/>
    <mergeCell ref="D40:E40"/>
    <mergeCell ref="D44:E44"/>
    <mergeCell ref="D24:E24"/>
    <mergeCell ref="D25:E25"/>
    <mergeCell ref="D29:E29"/>
    <mergeCell ref="D30:E30"/>
    <mergeCell ref="D32:E32"/>
    <mergeCell ref="D33:E33"/>
    <mergeCell ref="D26:E26"/>
    <mergeCell ref="B20:C20"/>
    <mergeCell ref="D42:E42"/>
    <mergeCell ref="D43:E43"/>
    <mergeCell ref="B51:C51"/>
    <mergeCell ref="B52:C52"/>
    <mergeCell ref="B53:C53"/>
    <mergeCell ref="D54:E54"/>
    <mergeCell ref="A7:E7"/>
    <mergeCell ref="A8:E8"/>
    <mergeCell ref="A16:E16"/>
    <mergeCell ref="A35:E35"/>
    <mergeCell ref="D22:E22"/>
    <mergeCell ref="D23:E23"/>
    <mergeCell ref="D55:E55"/>
    <mergeCell ref="D56:E56"/>
    <mergeCell ref="D57:E57"/>
    <mergeCell ref="D58:E58"/>
    <mergeCell ref="D59:E59"/>
    <mergeCell ref="A21:A33"/>
    <mergeCell ref="A40:A47"/>
    <mergeCell ref="A54:A59"/>
    <mergeCell ref="A49:E49"/>
    <mergeCell ref="B50:C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2018-12-04T10:52:54Z</cp:lastPrinted>
  <dcterms:created xsi:type="dcterms:W3CDTF">2011-04-27T06:34:10Z</dcterms:created>
  <dcterms:modified xsi:type="dcterms:W3CDTF">2019-01-09T14:08:40Z</dcterms:modified>
  <cp:category/>
  <cp:version/>
  <cp:contentType/>
  <cp:contentStatus/>
</cp:coreProperties>
</file>