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VEREJNE_ZAK\OPVVV\NÁBYTEČEK_Lukas\pf\Posilovna\"/>
    </mc:Choice>
  </mc:AlternateContent>
  <bookViews>
    <workbookView xWindow="0" yWindow="0" windowWidth="20730" windowHeight="11760"/>
  </bookViews>
  <sheets>
    <sheet name="Posilovací stroj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6" i="1" l="1"/>
  <c r="L66" i="1"/>
  <c r="K66" i="1"/>
  <c r="N65" i="1"/>
  <c r="L65" i="1"/>
  <c r="K65" i="1"/>
  <c r="N64" i="1"/>
  <c r="K64" i="1"/>
  <c r="L64" i="1" s="1"/>
  <c r="N63" i="1"/>
  <c r="K63" i="1"/>
  <c r="L63" i="1" s="1"/>
  <c r="N62" i="1"/>
  <c r="L62" i="1"/>
  <c r="K62" i="1"/>
  <c r="N61" i="1"/>
  <c r="L61" i="1"/>
  <c r="K61" i="1"/>
  <c r="N60" i="1"/>
  <c r="K60" i="1"/>
  <c r="L60" i="1" s="1"/>
  <c r="N59" i="1"/>
  <c r="K59" i="1"/>
  <c r="L59" i="1" s="1"/>
  <c r="N58" i="1"/>
  <c r="L58" i="1"/>
  <c r="K58" i="1"/>
  <c r="N57" i="1"/>
  <c r="L57" i="1"/>
  <c r="K57" i="1"/>
  <c r="N56" i="1"/>
  <c r="K56" i="1"/>
  <c r="L56" i="1" s="1"/>
  <c r="N55" i="1"/>
  <c r="K55" i="1"/>
  <c r="L55" i="1" s="1"/>
  <c r="N54" i="1"/>
  <c r="L54" i="1"/>
  <c r="K54" i="1"/>
  <c r="N53" i="1"/>
  <c r="L53" i="1"/>
  <c r="K53" i="1"/>
  <c r="N52" i="1"/>
  <c r="K52" i="1"/>
  <c r="L52" i="1" s="1"/>
  <c r="N51" i="1"/>
  <c r="K51" i="1"/>
  <c r="L51" i="1" s="1"/>
  <c r="N50" i="1"/>
  <c r="L50" i="1"/>
  <c r="K50" i="1"/>
  <c r="N49" i="1"/>
  <c r="L49" i="1"/>
  <c r="K49" i="1"/>
  <c r="N48" i="1"/>
  <c r="K48" i="1"/>
  <c r="L48" i="1" s="1"/>
  <c r="N47" i="1"/>
  <c r="K47" i="1"/>
  <c r="L47" i="1" s="1"/>
  <c r="N46" i="1"/>
  <c r="L46" i="1"/>
  <c r="K46" i="1"/>
  <c r="N45" i="1"/>
  <c r="L45" i="1"/>
  <c r="K45" i="1"/>
  <c r="N44" i="1"/>
  <c r="K44" i="1"/>
  <c r="L44" i="1" s="1"/>
  <c r="N43" i="1"/>
  <c r="K43" i="1"/>
  <c r="L43" i="1" s="1"/>
  <c r="N42" i="1"/>
  <c r="L42" i="1"/>
  <c r="K42" i="1"/>
  <c r="N41" i="1"/>
  <c r="L41" i="1"/>
  <c r="K41" i="1"/>
  <c r="N40" i="1"/>
  <c r="K40" i="1"/>
  <c r="L40" i="1" s="1"/>
  <c r="N39" i="1"/>
  <c r="K39" i="1"/>
  <c r="L39" i="1" s="1"/>
  <c r="N38" i="1"/>
  <c r="L38" i="1"/>
  <c r="K38" i="1"/>
  <c r="N37" i="1"/>
  <c r="L37" i="1"/>
  <c r="K37" i="1"/>
  <c r="N36" i="1"/>
  <c r="K36" i="1"/>
  <c r="L36" i="1" s="1"/>
  <c r="N35" i="1"/>
  <c r="K35" i="1"/>
  <c r="L35" i="1" s="1"/>
  <c r="N34" i="1"/>
  <c r="L34" i="1"/>
  <c r="K34" i="1"/>
  <c r="N33" i="1"/>
  <c r="L33" i="1"/>
  <c r="K33" i="1"/>
  <c r="N32" i="1"/>
  <c r="K32" i="1"/>
  <c r="L32" i="1" s="1"/>
  <c r="N31" i="1"/>
  <c r="K31" i="1"/>
  <c r="L31" i="1" s="1"/>
  <c r="N30" i="1"/>
  <c r="L30" i="1"/>
  <c r="K30" i="1"/>
  <c r="N29" i="1"/>
  <c r="L29" i="1"/>
  <c r="K29" i="1"/>
  <c r="N28" i="1"/>
  <c r="K28" i="1"/>
  <c r="L28" i="1" s="1"/>
  <c r="N27" i="1"/>
  <c r="K27" i="1"/>
  <c r="L27" i="1" s="1"/>
  <c r="N26" i="1"/>
  <c r="L26" i="1"/>
  <c r="K26" i="1"/>
  <c r="N25" i="1"/>
  <c r="L25" i="1"/>
  <c r="K25" i="1"/>
  <c r="N24" i="1"/>
  <c r="K24" i="1"/>
  <c r="L24" i="1" s="1"/>
  <c r="N23" i="1"/>
  <c r="K23" i="1"/>
  <c r="L23" i="1" s="1"/>
  <c r="N22" i="1"/>
  <c r="L22" i="1"/>
  <c r="K22" i="1"/>
  <c r="N21" i="1"/>
  <c r="L21" i="1"/>
  <c r="K21" i="1"/>
  <c r="N20" i="1"/>
  <c r="K20" i="1"/>
  <c r="L20" i="1" s="1"/>
  <c r="N19" i="1"/>
  <c r="K19" i="1"/>
  <c r="L19" i="1" s="1"/>
  <c r="N18" i="1"/>
  <c r="L18" i="1"/>
  <c r="K18" i="1"/>
  <c r="N17" i="1"/>
  <c r="L17" i="1"/>
  <c r="K17" i="1"/>
  <c r="N16" i="1"/>
  <c r="K16" i="1"/>
  <c r="L16" i="1" s="1"/>
  <c r="N15" i="1"/>
  <c r="K15" i="1"/>
  <c r="L15" i="1" s="1"/>
  <c r="N14" i="1"/>
  <c r="L14" i="1"/>
  <c r="K14" i="1"/>
  <c r="N13" i="1"/>
  <c r="L13" i="1"/>
  <c r="K13" i="1"/>
  <c r="N12" i="1"/>
  <c r="K12" i="1"/>
  <c r="L12" i="1" s="1"/>
  <c r="N11" i="1"/>
  <c r="K11" i="1"/>
  <c r="L11" i="1" s="1"/>
  <c r="N10" i="1"/>
  <c r="L10" i="1"/>
  <c r="K10" i="1"/>
  <c r="O67" i="1" l="1"/>
  <c r="P67" i="1"/>
  <c r="P64" i="1"/>
  <c r="P65" i="1"/>
  <c r="P66" i="1"/>
  <c r="P57" i="1"/>
  <c r="P58" i="1"/>
  <c r="P59" i="1"/>
  <c r="P60" i="1"/>
  <c r="P61" i="1"/>
  <c r="P62" i="1"/>
  <c r="P63" i="1"/>
  <c r="P51" i="1"/>
  <c r="P52" i="1"/>
  <c r="P53" i="1"/>
  <c r="P54" i="1"/>
  <c r="P55" i="1"/>
  <c r="P56" i="1"/>
  <c r="P48" i="1"/>
  <c r="P49" i="1"/>
  <c r="P5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26" i="1"/>
  <c r="P27" i="1"/>
  <c r="P28" i="1"/>
  <c r="P29" i="1"/>
  <c r="P30" i="1"/>
  <c r="P20" i="1"/>
  <c r="P21" i="1"/>
  <c r="P22" i="1"/>
  <c r="P23" i="1"/>
  <c r="P24" i="1"/>
  <c r="P25" i="1"/>
  <c r="P15" i="1"/>
  <c r="P16" i="1"/>
  <c r="P17" i="1"/>
  <c r="P18" i="1"/>
  <c r="P19" i="1"/>
  <c r="P13" i="1"/>
  <c r="P14" i="1"/>
  <c r="P12" i="1"/>
  <c r="P11" i="1"/>
  <c r="P10" i="1"/>
  <c r="M67" i="1" l="1"/>
  <c r="K67" i="1" l="1"/>
  <c r="N67" i="1"/>
  <c r="L67" i="1"/>
</calcChain>
</file>

<file path=xl/sharedStrings.xml><?xml version="1.0" encoding="utf-8"?>
<sst xmlns="http://schemas.openxmlformats.org/spreadsheetml/2006/main" count="130" uniqueCount="126">
  <si>
    <t>Cena bez DPH</t>
  </si>
  <si>
    <t>Cena s DPH</t>
  </si>
  <si>
    <t>Druh</t>
  </si>
  <si>
    <t>ks</t>
  </si>
  <si>
    <t>Popis</t>
  </si>
  <si>
    <t>Cena za kus</t>
  </si>
  <si>
    <t>Cena celkem</t>
  </si>
  <si>
    <t>Celkem</t>
  </si>
  <si>
    <t>položka č.</t>
  </si>
  <si>
    <t>Leg press horizontální cihličkový</t>
  </si>
  <si>
    <t>Leg press v sedu cihličkový</t>
  </si>
  <si>
    <t>Hrazda s dopomocí (lineární ložiska)</t>
  </si>
  <si>
    <t xml:space="preserve">rozměry: v 2250 x š 1200 x d 1300
- pojezdový vozík uložen v lineárních ložiscích
- hmotnost protizávaží min. 65kg
- možnost procvičení tricepsu (shyby)
- nášlapy opatřeny protiskluzovým hliníkovým plechem
- věž se závažím opatřena kryty včetně kladkového převodu
- madla opatřena protiskluzovým pogumováním
- tabulka s piktogramy
</t>
  </si>
  <si>
    <t xml:space="preserve">rozměry:  v 1700 x š 850 x d 1300
- hmotnost závaží (cihliček) min. 75kg
- stavitelná výška válců (opory nohou)
- stavitelná výška a úhel sedáku s oporou zad
- věž opatřena kryty závaží i kladkového mechanismu
- madla opatřena protiskluzovým pogumováním
- tabulka s piktogramy
</t>
  </si>
  <si>
    <t>Břicho kompletní – přístroj</t>
  </si>
  <si>
    <t>Protisměrné kladky</t>
  </si>
  <si>
    <t xml:space="preserve">rozměry: v 2350 x š 550 x d 3500
- hmotnost závaží (cihliček) 2x min. 80kg
- otočné držáky kladek
- věže se závažím opatřeny kryty, včetně kladek
- konstrukce opatřena úchopovou hrazdou
- konstrukce opatřeny nerezovými madly
- samonosná konstrukce s vysokou stabilitou
- tabulka s piktogramy
</t>
  </si>
  <si>
    <t>Multi Power profi</t>
  </si>
  <si>
    <t>Sada jednoručních činek 2kg až 50kg po 2kg</t>
  </si>
  <si>
    <t>Záda - extenze</t>
  </si>
  <si>
    <t xml:space="preserve">litinové s kvalitní povrchovou úpravou
- rádlované nerezové rukojeti, průměr úchopu 30mm
- zabezpečení proti povolování závaží (kotoučů)
</t>
  </si>
  <si>
    <t>Sada volného závaží – kotouče s úchopy 2000kg</t>
  </si>
  <si>
    <t xml:space="preserve">rozměry: šířka 400mm  x délka 1260mm x výška 400mm
- konstrukce z masivního materiálu
- polohovatelný sedák i opěrka
- patky lavice kryté nerezovým plechem
</t>
  </si>
  <si>
    <t>Stojan na jednoruční činky</t>
  </si>
  <si>
    <t xml:space="preserve">rozměry:  š 650mm x d 1750mm x v 790mm
- konstrukce z masivního materiálu
- odkládací plocha krytá nerezovým plechem
- 2 řady na odkládání činek
</t>
  </si>
  <si>
    <t>Lýtka ve stoje - posilovací stroj</t>
  </si>
  <si>
    <t xml:space="preserve">rozměry: š 600 x d 1550 x v 1800
- závaží: min. 220kg
- možnost i nakládání závaží (kotoučů) navíc
- možnost procvičení ramen
- polohovatelná opěra ramen
- stupínek na výpony opatřen protiskluzovým plechem
- tabulky s piktogramy
</t>
  </si>
  <si>
    <t>Přednožování v sedě - posilovací stroj</t>
  </si>
  <si>
    <t xml:space="preserve">rozměry:  v 1650 x d 1200 x š 950
- hmotnost závaží: min. 100kg
- boční umístění věže se závažím
- nastavitelný sedák, opěra zad i válec
- kryté závaží i kladkový mechanismus
- tabulka s piktogramy
</t>
  </si>
  <si>
    <t>Zanožování v leže - posilovací stroj</t>
  </si>
  <si>
    <t xml:space="preserve">rozměry: v 1650 x š 950 x d 1260
- hmotnost závaží: min.80kg
- boční umístění věže se závažím
- nastavitelný válec (opora nohou)
- kryté závaží i kladkový převod
- tabulky s piktogramy
</t>
  </si>
  <si>
    <t>Zakopávání ve stoje</t>
  </si>
  <si>
    <t>Hacken dřep kotoučový</t>
  </si>
  <si>
    <t xml:space="preserve">rozměry: - v 1800 x š 900 x d 2200
- opora zad dlouhá min. 85cm
- možnost naložení hmotnosti min. 280kg
- stavitelná opora nohou opatřena protiskluzovým hliníkovým plechem
- zajištění pojezdu vozíku v min. 6 polohách
- odkládací trny na závaží (kotouče) součástí stroje
- možnost procvičení i izolovaných lýtek
- tabulka s piktogramy
</t>
  </si>
  <si>
    <t>Adduktor - posilovací stroj</t>
  </si>
  <si>
    <t>Abduktor - posilovací stroj</t>
  </si>
  <si>
    <t>Stupňový stojan na dřepy</t>
  </si>
  <si>
    <t xml:space="preserve">rozměry: v 1800 x š 1500 x d 1600
- robustní konstrukce
- odkládací povrchy opatřeny nerezovým plechem
- bezpečnostní odkládací rám
- odkládací trny na kotouče jsou součástí konstrukce
</t>
  </si>
  <si>
    <t>Legpress 45° - kotoučový</t>
  </si>
  <si>
    <t xml:space="preserve">rozměry: v 1820 x š 1100 x d 2200
- možnost naložení hmotnosti min. 500kg
- nastavitelná opěra nohou min. 4 polohy, opatřena protiskluzovým nerez plechem
- nastavitelná opora zad min. 4 polohy
- možnost procvičení izolovaných lýtek
- odkládací trny na závaží jsou součástí konstrukce
- tabulka s piktogramy
</t>
  </si>
  <si>
    <t>Unožování – stroj</t>
  </si>
  <si>
    <t xml:space="preserve">rozměry: - v 550 x š 500 x d 1100
- šikmý sedák končící pod bedry
- nastavitelné opěry nohou (válce)
- vysoká stabilita
</t>
  </si>
  <si>
    <t>Gluteus - stroj na hýždě</t>
  </si>
  <si>
    <t>Římská lavice - břicho</t>
  </si>
  <si>
    <t>Sed- leh lavice</t>
  </si>
  <si>
    <t xml:space="preserve">rozměry: - v 1400 x š 700 x d 1300
- robustní stabilní konstrukce
- šikmá opora v délce min. 140cm
- dopomocné madlo
</t>
  </si>
  <si>
    <t>Přednožování ve visu</t>
  </si>
  <si>
    <t>Břicho spodní – přístroj</t>
  </si>
  <si>
    <t>Benchpress s dopomocí</t>
  </si>
  <si>
    <t xml:space="preserve">rozměry: v 1150 x š 1250 x d 1700
- robustní stabilní konstrukce
- stavitelné držáky činky min. v 6 polohách
- stupínek pro dopomoc – opatřený protiskluzovým nerez plechem
- odkládací trny na závaží (kotouče) jsou součástí konstrukce
</t>
  </si>
  <si>
    <t>Bench press polohovací hlavou dolů</t>
  </si>
  <si>
    <t>Peck deck</t>
  </si>
  <si>
    <t xml:space="preserve">rozměry:  v 1850 x š 1050 x d 1350
- hmotnost závaží (cihliček) min. 90kg
- stavitelné loketní opěrky v příčném směru – min. 4 polohy    dopomoc na ovládání závaží        
- věž se závažím opatřena kryty, včetně kladkového  mechanismu
- stavitelný sedák min. v 5 polohách
- tabulka s piktogramy
</t>
  </si>
  <si>
    <t>Peck- delt deck combi</t>
  </si>
  <si>
    <t>Tlak v sedě (prsa)</t>
  </si>
  <si>
    <t xml:space="preserve">rozměry: v 1700 x š 1050 x d 1800
- hmotnost závaží (cihliček) min. 100kg
- stavitelná opěra hrudníku min. 4 polohy
- stavitelný sedák – min. 5 poloh
- věž se závažím opatřena kryty, včetně kladkového mechanismu
- přítahové páky min. 3 varianty úchopů
- převod hmotnosti plochým řetězem
- tabulka s piktogramy
</t>
  </si>
  <si>
    <t xml:space="preserve">rozměry:  v 1500 x š 1130 x d 1850         
- spodní nakládání kotoučů (závaží)
- stavitelná opěra hrudníku min. 5 poloh
- stavitelný sedák – min. 5 poloh        
- madla opatřena protiskluzovým pogumováním
- proměnlivý úhel pohybu pák
- trny na odkládání závaží jsou součástí konstrukce stroje
- možnost naložení hmotnosti min. 120kg na každou páku
- tabulka s piktogramy
</t>
  </si>
  <si>
    <t>Bench press 45° kotoučový</t>
  </si>
  <si>
    <t xml:space="preserve">Hyperextenze </t>
  </si>
  <si>
    <t xml:space="preserve">rozměry:  v 1020 x š 1080 x d 1380
- robustní stabilní konstrukce
- nastavení polohy opěrných válců – min. 5 poloh
- stojna opatřena krycími nerez plechy proti poškození
</t>
  </si>
  <si>
    <t>Hyperextenze 45°</t>
  </si>
  <si>
    <t xml:space="preserve">rpzměry: v 900 x š 800 x d 1200
- robustní stabilní konstrukce
- výškově i délkově stavitelná konstrukce min. ve 4 polohách
- stojna opatřena krycími nerez plechy proti poškození laku
- tabulka s piktogramy
</t>
  </si>
  <si>
    <t>Veslovací činka</t>
  </si>
  <si>
    <t xml:space="preserve">rozměry:  v 650 x š 1000 x d 2000
- robustní stabilní konstrukce
- paralelní a příčný úchop z rádlované nerezové oceli
- možnost naložení min. 100kg hmotnosti
- stupínek opatřen protiskluzovým hliníkovým povrchem
</t>
  </si>
  <si>
    <t>Hrazdová kladka</t>
  </si>
  <si>
    <t xml:space="preserve">rozměry: v 2250 x š 750 x d 1300
- nastavitelný sedák a opora stehen min. v 6 polohách
- hmotnost závaží (cihliček) min. 100kg
- věž se závažím opatřena kryty, včetně kladkového převodu
- ovládání hmotnosti plochým niklovaným řetězem
- tabulka s piktogramy
</t>
  </si>
  <si>
    <t>Hrazdová kladka dvojitá</t>
  </si>
  <si>
    <t>Vodorovná kladka</t>
  </si>
  <si>
    <t>Veslovací přístroj</t>
  </si>
  <si>
    <t xml:space="preserve">rozměry:  v 2000 x š 1000 x d 1500
- hmotnost závaží (cihliček) min. 100kg
- nastavitelná opora hrudníku
- nastavitelný sedák min. v 5 polohách
- přítahová ramena s možností min. 3 variant úchopů
- madla opatřena protiskluzovým pogumováním
- věž se závažím opatřena kryty, včetně pákového převodu
- převod hmotnosti plochým řetězem
- tabulka s piktogramy
</t>
  </si>
  <si>
    <t>Záda - veslovací přístroj – kotoučový</t>
  </si>
  <si>
    <t>Přístroj pro tlak nad hlavou</t>
  </si>
  <si>
    <t xml:space="preserve">rozměry: v 1800 x š 1200 x d 1500
- hmotnost závaží (cihliček) min. 100kg
- umístění věže se závažím - po straně stroje
- dopomoc při ovládání hmotnosti závaží
- páky s možností několika úchopů
- stavitelný sedák min. 4 polohy
- ovládání hmotnosti závaží plochým řetězem
- věž se závažím opatřena kryty, včetně kladkového převodu
- tabulka s piktogramy
</t>
  </si>
  <si>
    <t>Scotova lavice ve stoje</t>
  </si>
  <si>
    <t>Bicepsový přístroj</t>
  </si>
  <si>
    <t>Tricepsový přístroj</t>
  </si>
  <si>
    <t>Prsa tlak v sedě (spodní úhel) – kotoučové</t>
  </si>
  <si>
    <t xml:space="preserve">rozměry: v 1500 x š 1130 x d 1850
- systém spodního nakládání závaží
- páky úchopů s proměnlivým úhlem pohybu
- madla z rádlované nerezové oceli
- možnost naložení min. 100kg zátěže na každé rameno
- dopomoc na každé rameno zvlášť
- možnost nastavení sedáku min. v 5 polohách
- nakládací trny na závaží (kotouče) jsou součástí konstrukce
- tabulka s piktogramy
</t>
  </si>
  <si>
    <t>Žebřina kovová s hrazdou</t>
  </si>
  <si>
    <t xml:space="preserve">systém monoblok (nerozebíratelné)
- povrchová úprava činek – chrom
- rádlované rukojeti
- stojan typu „A“ s povrchovou úpravou v barvě strojů + chrom
</t>
  </si>
  <si>
    <t>Ramena- tlak vsedě nad hlavou- kotoučový</t>
  </si>
  <si>
    <t xml:space="preserve">rozměry: v 1600 x š 1070 x d 2100
- dopomoc při ovládání zátěže
- možnost naložení min. 100kg na každé rameno
- možnost nastavení sedáku min. v 4 polohách
- páky s proměnlivým úhlem pohybu – možnost několika úchopů
- možnost paralelního tak i samostatného ovládání tlaku
- systém spodního nakládání závaží
- odkládací trny na závaží (kotouče) součástí konstrukce stroje
- tabulka s piktogramy
</t>
  </si>
  <si>
    <t>Hřídel olympijská 2200mm</t>
  </si>
  <si>
    <t xml:space="preserve">nosnost 500kg
- průměr úchopu 28-29mm
- nakládací tubusy uloženy v ložiscích, průměr  tubusu 48mm
- kvalitní ocel
- součástí hřídele jsou zajišťovací pružiny (uzávěry)
- rozměry hřídele musí splňovat mezinárodní standardy
</t>
  </si>
  <si>
    <t>Hřídel olympijská SZ triceps</t>
  </si>
  <si>
    <t>Hřídel olympijská SZ biceps</t>
  </si>
  <si>
    <t>Hřídel olympijská 1600mm</t>
  </si>
  <si>
    <t>Multipress kotoučový</t>
  </si>
  <si>
    <t xml:space="preserve">rozměry:  v 1750 x š 1100 x d 1000
- hmotnost závaží: min. 36kg (po 3kg cihličkách)
- nastavitelné válce (opora nohou)
- stupínek opatřen protiskluzovým nerezovým plechem
- kryté závaží i kladkový převod
- tabulky s piktogramy
</t>
  </si>
  <si>
    <t xml:space="preserve">rozměry:  v 1800 x š 1100 x d 1200
- hmotnost závaží: min. 85kg
- umístění věže se závažím po straně stroje
- nastavitelná opěra zad min. 4 polohy
- nastavitelná rozteč ramen adduktoru min. 4 polohy
- kryty věže se závažím i kladkového převodu
- tabulka s piktogramy
</t>
  </si>
  <si>
    <t xml:space="preserve">rozměry: v 1850 x š 1050 x d 1380
- hmotnost závaží min. 90kg
- pantografické nerezové rádlované madla, stavitelná v rozsahu 180°
- stavitelná opěra zad a hrudi min. ve 4 polohách
- stavitelný sedák – min. 4 polohy
- kryty závaží i kladkového mechanismu
- tabulky s piktogramy
</t>
  </si>
  <si>
    <t xml:space="preserve">rozměry: v 2250 x š 600 x d 1200
- hmotnost závaží min. 90kg
- pohyblivé otočné paralelní kladky
- samostatně ovládaná levá a pravá kladka      
- nastavitelný sedák i opěrka stehen min. v 5 polohách
- věž se závažím opatřena kryty, včetně kladkového převodu
- tabulka s piktogramy
</t>
  </si>
  <si>
    <t>rozměry: v 2100 x š 1400 x d 2200
naložení hmotnosti závaží min. 220kg
opěra nohou (min. 2 polohy) opatřeny protiskluzovým plechem
stavitelná opěra zad – min. 4 polohy
možnost procvičení izolovaných lýtek
věž se závažím umístěna po straně stroje
zajištění pojezdu vozíku min. v 6 polohách
kryty závaží i kladkového mechanismu
tabulka s piktogramy</t>
  </si>
  <si>
    <t xml:space="preserve">Rozměry: v 2000 x š 1400 x d 2200
- naklápěcí opěra chodidel
- naložení hmotnosti závaží min. 220kg
- opěra nohou (min. 2 polohy) opatřeny protiskluzovým plechem
- stavitelná opěra zad – min. 4 polohy
- možnost procvičení izolovaných lýtek
- věž se závažím umístěna po straně stroje
- zajištění pojezdu vozíku min. v 6 polohách
- kryty závaží i kladkového mechanismu
- tabulka s piktogramy
</t>
  </si>
  <si>
    <t xml:space="preserve">rozměry: - v 1890 x š 1200 x d 1000
- univerzální stroj pro procvičení celého těla
- možnosti tréninku i výpadů, výběhů s hmotností
- hmotnost závaží (cihliček) min. 100kg
- 2 pantografická ramena (stavitelná ve všech směrech) v rozsahu 180°
- ramena opatřena rotačními kladkami
- stroj musí umožňovat procvičení všech svalových partií v permanentním záběru a maximálním rozsahu
- závaží opatřeno kryty
- velkoplošná tabule s piktogramy cviků
</t>
  </si>
  <si>
    <t xml:space="preserve">rozměry: - v 1700 x š 850 x d 1300
- hmotnost závaží min. 90kg
- umístění věže se závažím po straně konstrukce stroje
- nastavitelná páka s opěrkou (válcem) v rozsahu 90°
- nastavitelná opěrka zad (válec) min. v 6 polohách
- nastavitelný sedák min. v 5 polohách
- nastavitelná opora nohou min. v 5 polohách
- věž se závažím opatřena kryty, včetně kladkového převodu
- tabulka s piktogramy
</t>
  </si>
  <si>
    <t>Sklopná (polohovací) lavice</t>
  </si>
  <si>
    <t xml:space="preserve">rozměry: v 1800 x š 1000 x d 1200
- dopomoc ovládání ramen Abduktoru
- hmotnost závaží: min. 85kg
- umístění věže se závažím po straně stroje
- nastavitelná opěra zad min. 4 polohy
- nastavitelná rozteč ramen adduktoru min. 4 polohy
- kryty věže se závažím i kladkového převodu
- tabulka s piktogramy
</t>
  </si>
  <si>
    <t xml:space="preserve">rozměry: v 1700 x š 890 x d 1600
- hmotnost závaží (cihliček) min. 80kg
- stavitelná opora nohou (válec) min. v 6 polohách
- oboustranně stavitelné rameno stroje v úhlech 60°     
- stupínek opatřen protiskluzovým hliníkovým plechem
- věž se závažím opatřena kryty včetně kladkového mechanismu
- tabulka s piktogramy
</t>
  </si>
  <si>
    <t xml:space="preserve">rozměry: - v 1800 x š 780 x d 1490
- hmotnost závaží (cihliček) min. 80kg
- nastavitelná hrudní opěra
- nastavitelné rameno opěry nohy v rozmezí 0-20°
- výškově nastavitelná opěra nohy (nášlap) min. 6 poloh
- věž se závažím umístěna po straně stroje
- věž opatřena kryty závaží i kladkového mechanismu
- tabulka s piktogramy
</t>
  </si>
  <si>
    <t xml:space="preserve">rozměry:  v 1850 x š 780 x d 950
- opěra končící pod bedry
- loketní opěrky
- stavitelná madla úchopů min. 3 polohy
- madla opatřena kvalitním protiskluzovým pogumováním
- možnost procvičení tricepsu
- stabilní konstrukce, vhodná i pro cvičence s hmotností 150kg 
</t>
  </si>
  <si>
    <t>Předklon v sedě - stroj na břicho</t>
  </si>
  <si>
    <t xml:space="preserve">rozměry: - v 1700 x š 850 x d 1300
- věž se závažím umístěna po straně stroje
- hmotnost závaží min. 90kg
- stavitelný sedák s oporou beder min. v 5 polohách
- stavitelná opora (válec) v min. 6 polohách
- stavitelné  rameno s oporou (válcem) v rozsahu min. 30°
- stavitelná opěra nohou s protiskluzem min. v 5 polohách
- věž opatřena kryty závaží i kladkového mechanismu
- tabulka s piktogramy
</t>
  </si>
  <si>
    <t xml:space="preserve">rozměry: v 1700 x š 850 x d 1250
- věž se závažím umístěna o straně stroje
- hmotnost závaží min. 45kg (po 3kg cihličkách)
- stavitelná opora (válec) min. 5 poloh
- stavitelné rameno s oporou v rozsahu min. 25°
- stavitelná opěra zad a beder min. v 5 polohách
- věž se závažím umístěna po straně stroje + kryty závaží
- tabulka s piktogramy
</t>
  </si>
  <si>
    <t xml:space="preserve">rozměry: v 1450 x š 1250 x d 1700
- robustní stabilní konstrukce
- stupínek pro dopomoc – s protiskluzovým nerez plechem
- stavitelný ležák s úhlem min. 20° s dopomocí  pístu
- stavitelná distanční opěra s válci min. 3 polohy      
- stavitelné odkládací držáky činky
- odkládací trny na závaží jsou součástí konstrukce
</t>
  </si>
  <si>
    <t>rozměry:  v 2200 x š 750 x d 1500 
- hmotnost závaží (cihliček) min. 100kg
- držák adaptéru
- převod hmotnosti závaží plochým niklovaným řetězem
- věž se závažím opatřena kryty, včetně kladkového převodu
- tabulka s piktogramy</t>
  </si>
  <si>
    <t xml:space="preserve">rozměry:v 1280 x š 900 x d 2000
- systém spodního nakládání závaží (kotoučů)
- možnost paralelního i samostatného přítahu pák
- páky s proměnlivým úhlem pohybu, možnost více úchopů
- pomocná opora nohou pro nižší postavy
- nastavení hrudní opěrky min. 4 polohy
- nastavení sedáku min. 4 polohy,  odkládací trny na závaží (kotouče) jsou součástí konstrukce stroje   
- tabulka s piktogramy </t>
  </si>
  <si>
    <t>rozměry: - v 1200 x š 850 x d 1250
- robustní stabilní konstrukce
- výškově stavitelná opěra rukou</t>
  </si>
  <si>
    <t xml:space="preserve">rozměry:  v 1600 x š 950 x d 1150
- věž se závažím umístěna po straně stroje
- stavitelná opora rukou i stavitelný sedák min. 5 poloh
- otočná zalomená hřídel úchopů uchycena ve 3 otočných bodech, tak aby se zabránilo zvedání loktů
- hmotnost závaží min. 51kg ve 3kg cihličkách
- věž se závažím opatřena kryty, včetně kladkového převodu
- převod hmotnosti plochým niklovaným řetězem
- tabulka s piktogramy </t>
  </si>
  <si>
    <t xml:space="preserve">rozměry: v 1750 x š 950 x d 1500
- madla stahování zátěže uložena v lineárních ložiscích
- madla z rádlovaného nerezu
- hmotnost závaží (cihliček) min. 110kg     
- sedák i opora stehen stavitelná min. v 5 polohách
- možnost cvičení v sedě i ve stoje
- věž se závažím opatřena kryty, včetně kladkového převodu
- převod hmotnosti plochým niklovaným řetězem
- tabulka s piktogramy
</t>
  </si>
  <si>
    <t>rozměry:v 2200 x š 900 x d 300
- robustní konstrukce, uchycená na zeď v 6 bodech
- rádlovaná hrazda, opatřena protiskluzovým povrchem
- hrazda umožňuje jak příčný tak paralelní úchop
- povrchová úprava v barvě posilovacích strojů</t>
  </si>
  <si>
    <t>Sada jednoručních činek 1-10kg po 1kg + stojan typu "A"</t>
  </si>
  <si>
    <t>nosnost 500kg
- průměr úchopu 28-29mm
- nakládací tubusy uloženy v ložiscích, průměr  tubusu 48mm
- kvalitní ocel
- součástí hřídele jsou zajišťovací pružiny (uzávěry)
- rozměry hřídele musí splňovat mezinárodní standardy</t>
  </si>
  <si>
    <t>rozměry:v 2200 x š 2200 x d 1500
- robustní konstrukce s vysokou stabilitou – bez nutnosti kotvení do podlahy
- nosnost min. 400kg
- pojezd tyče v lineárních ložiscích
- zajištění tyče (činky) min. v 9 polohách
- nastavitelné bezpečnostní dorazy (s pružinami proti nárazu) min. v 9 polohách
- tabulka s piktogramy</t>
  </si>
  <si>
    <t xml:space="preserve">kondiční trenažér pro všechny svalové skupiny
- 12 přednastavených tréninkových programů
- 16 levelů
- Generátor - nepotřebuje připojení k el.síti
- Dle EN20957-1 je výrobek zařazen do skupiny S (STUDIO)
- Nosnost 150kg
- Měření pulsu v madlech
- Robustní klikový mechanismus
</t>
  </si>
  <si>
    <t>kettlebel sada 2-20kg po 2 kg - sada - povrchová úprava - pryž nebo umělá hmota</t>
  </si>
  <si>
    <t xml:space="preserve">medicinbal 2-10kg po 1kg - sada - povrchová úprava - pryž
</t>
  </si>
  <si>
    <t>průměr úchopu hřídele 28-29mm
- rádlované úchopy
- kvalitní povrchová úprava (chrom, nikl)
- nakládací tubusy průměr 48mm uloženy v ložiscích
- součástí hřídele jsou pružinové uzávěry
- hřídel musí splňovat mezinárodní standardy
 tvarování hřídele vhodné a specificky uzpůsobené pro cvičení - posilování SZ triceps</t>
  </si>
  <si>
    <t>průměr úchopu hřídele 28-29mm
- rádlované úchopy
- kvalitní povrchová úprava (chrom, nikl)
- nakládací tubusy průměr 48mm uloženy v ložiscích
- součástí hřídele jsou pružinové uzávěry
- hřídel musí splňovat mezinárodní standardy
tvarování hřídele vhodné a specificky uzpůsobené pro cvičení - posilování SZ biceps</t>
  </si>
  <si>
    <t xml:space="preserve">litinové s úchopy
- kvalitní povrchová úprava, odolná proti poškození
- průměr otvoru v kotoučích 50mm, skladba kotoučů: 2,5kg, 5kg-25kg odstupňované po 5 kg
</t>
  </si>
  <si>
    <t>Stepper 3000G</t>
  </si>
  <si>
    <t>Kettlebel 2-20kg po 2kg - sada</t>
  </si>
  <si>
    <t>Medicinbal 2-10kg po 1kg - sada</t>
  </si>
  <si>
    <t>Nabídková cena bez DPH</t>
  </si>
  <si>
    <t>část 3 - posilovací stroje</t>
  </si>
  <si>
    <r>
      <t xml:space="preserve">Příloha č.1 Specifikace vybavení
</t>
    </r>
    <r>
      <rPr>
        <sz val="14"/>
        <color theme="1"/>
        <rFont val="Calibri"/>
        <family val="2"/>
        <charset val="238"/>
        <scheme val="minor"/>
      </rPr>
      <t>- Zadavatel požaduje montáž, seřízení a dopravu posilovacích strojů
- Zadavatel preferuje možnost dodání neutrálních optimálně laděných barevných kombinací kovových částí s polstrováním strojů s ohledem na chystanou rekonstrukci vnitřních prostor posilovny - podlahy tmavě modrá, v blízkosti plochy červená a oranžová.
Předpoklad je: kovové části stříbrné - šedé, polstrování, potahy v barvě černé. Jiné vhodné alternativy možné.
- Stroje musí být opatřeny kvalitním vypalovaným lakem
- Závaží (cihličky) musí být vedeny v silonových kluzných pouzdrech
- Závaží (cihličky) musí být vzájemně vymezeny podložkami, zamezujícími hluku</t>
    </r>
    <r>
      <rPr>
        <b/>
        <u/>
        <sz val="16"/>
        <color theme="1"/>
        <rFont val="Calibri"/>
        <family val="2"/>
        <charset val="238"/>
        <scheme val="minor"/>
      </rPr>
      <t xml:space="preserve">
- Cena uvedená u jednotlivých položek je cenou maximální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</si>
</sst>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K_č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6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4">
    <xf numFmtId="0" fontId="0" fillId="0" borderId="0" xfId="0"/>
    <xf numFmtId="0" fontId="0" fillId="0" borderId="1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0" borderId="7" xfId="0" applyBorder="1" applyAlignment="1" applyProtection="1">
      <alignment horizontal="center" vertical="center"/>
    </xf>
    <xf numFmtId="164" fontId="0" fillId="0" borderId="9" xfId="0" applyNumberFormat="1" applyBorder="1" applyAlignment="1" applyProtection="1">
      <alignment horizontal="center" vertical="center"/>
    </xf>
    <xf numFmtId="164" fontId="0" fillId="0" borderId="8" xfId="0" applyNumberFormat="1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164" fontId="0" fillId="0" borderId="10" xfId="0" applyNumberFormat="1" applyBorder="1" applyAlignment="1" applyProtection="1">
      <alignment horizontal="center" vertical="center"/>
    </xf>
    <xf numFmtId="164" fontId="0" fillId="0" borderId="15" xfId="0" applyNumberFormat="1" applyBorder="1" applyAlignment="1" applyProtection="1">
      <alignment horizontal="center" vertical="center"/>
    </xf>
    <xf numFmtId="164" fontId="0" fillId="2" borderId="17" xfId="0" applyNumberFormat="1" applyFill="1" applyBorder="1" applyAlignment="1" applyProtection="1">
      <alignment horizontal="center" vertical="center"/>
    </xf>
    <xf numFmtId="164" fontId="0" fillId="0" borderId="19" xfId="0" applyNumberFormat="1" applyBorder="1" applyAlignment="1" applyProtection="1">
      <alignment horizontal="center" vertical="center"/>
    </xf>
    <xf numFmtId="164" fontId="0" fillId="2" borderId="2" xfId="0" applyNumberFormat="1" applyFill="1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0" fontId="0" fillId="0" borderId="20" xfId="0" applyBorder="1" applyAlignment="1" applyProtection="1">
      <alignment horizontal="center" vertical="center" wrapText="1"/>
    </xf>
    <xf numFmtId="0" fontId="0" fillId="0" borderId="20" xfId="0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Border="1"/>
    <xf numFmtId="0" fontId="0" fillId="4" borderId="10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164" fontId="0" fillId="0" borderId="0" xfId="0" applyNumberFormat="1" applyBorder="1" applyAlignment="1" applyProtection="1">
      <alignment horizontal="center"/>
    </xf>
    <xf numFmtId="0" fontId="3" fillId="2" borderId="2" xfId="0" applyFont="1" applyFill="1" applyBorder="1" applyAlignment="1" applyProtection="1">
      <alignment horizontal="center"/>
    </xf>
    <xf numFmtId="0" fontId="3" fillId="2" borderId="3" xfId="0" applyFont="1" applyFill="1" applyBorder="1" applyAlignment="1" applyProtection="1">
      <alignment horizontal="center"/>
    </xf>
    <xf numFmtId="0" fontId="3" fillId="2" borderId="4" xfId="0" applyFont="1" applyFill="1" applyBorder="1" applyAlignment="1" applyProtection="1">
      <alignment horizontal="center"/>
    </xf>
    <xf numFmtId="164" fontId="0" fillId="2" borderId="5" xfId="0" applyNumberFormat="1" applyFill="1" applyBorder="1" applyAlignment="1" applyProtection="1">
      <alignment horizontal="center" vertical="center"/>
    </xf>
    <xf numFmtId="164" fontId="0" fillId="2" borderId="6" xfId="0" applyNumberFormat="1" applyFill="1" applyBorder="1" applyAlignment="1" applyProtection="1">
      <alignment horizontal="center" vertical="center"/>
    </xf>
    <xf numFmtId="164" fontId="0" fillId="2" borderId="18" xfId="0" applyNumberFormat="1" applyFill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left" vertical="center"/>
    </xf>
    <xf numFmtId="0" fontId="1" fillId="0" borderId="8" xfId="0" applyFont="1" applyBorder="1" applyAlignment="1" applyProtection="1">
      <alignment horizontal="left" vertical="center"/>
    </xf>
    <xf numFmtId="0" fontId="0" fillId="0" borderId="12" xfId="0" applyBorder="1" applyAlignment="1" applyProtection="1">
      <alignment horizontal="left" vertical="center" wrapText="1"/>
    </xf>
    <xf numFmtId="0" fontId="0" fillId="0" borderId="13" xfId="0" applyBorder="1" applyAlignment="1" applyProtection="1">
      <alignment horizontal="left" vertical="center" wrapText="1"/>
    </xf>
    <xf numFmtId="0" fontId="0" fillId="0" borderId="14" xfId="0" applyBorder="1" applyAlignment="1" applyProtection="1">
      <alignment horizontal="left" vertical="center" wrapText="1"/>
    </xf>
    <xf numFmtId="0" fontId="0" fillId="2" borderId="2" xfId="0" applyFill="1" applyBorder="1" applyAlignment="1" applyProtection="1">
      <alignment horizontal="right"/>
    </xf>
    <xf numFmtId="0" fontId="0" fillId="2" borderId="3" xfId="0" applyFill="1" applyBorder="1" applyAlignment="1" applyProtection="1">
      <alignment horizontal="right"/>
    </xf>
    <xf numFmtId="0" fontId="0" fillId="2" borderId="4" xfId="0" applyFill="1" applyBorder="1" applyAlignment="1" applyProtection="1">
      <alignment horizontal="right"/>
    </xf>
    <xf numFmtId="0" fontId="0" fillId="0" borderId="0" xfId="0" applyBorder="1" applyAlignment="1" applyProtection="1">
      <alignment horizontal="center" vertical="center" wrapText="1"/>
    </xf>
    <xf numFmtId="0" fontId="6" fillId="0" borderId="0" xfId="1" applyFont="1" applyBorder="1" applyAlignment="1" applyProtection="1">
      <alignment horizontal="center" vertical="center" wrapText="1"/>
    </xf>
    <xf numFmtId="0" fontId="0" fillId="3" borderId="23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6" fillId="0" borderId="12" xfId="0" applyFont="1" applyBorder="1" applyAlignment="1" applyProtection="1">
      <alignment horizontal="left" vertical="center" wrapText="1"/>
    </xf>
    <xf numFmtId="0" fontId="6" fillId="0" borderId="13" xfId="0" applyFont="1" applyBorder="1" applyAlignment="1" applyProtection="1">
      <alignment horizontal="left" vertical="center" wrapText="1"/>
    </xf>
    <xf numFmtId="0" fontId="6" fillId="0" borderId="14" xfId="0" applyFont="1" applyBorder="1" applyAlignment="1" applyProtection="1">
      <alignment horizontal="left" vertical="center" wrapText="1"/>
    </xf>
    <xf numFmtId="0" fontId="0" fillId="0" borderId="13" xfId="0" applyBorder="1" applyAlignment="1" applyProtection="1">
      <alignment horizontal="left" vertical="center"/>
    </xf>
    <xf numFmtId="0" fontId="0" fillId="0" borderId="14" xfId="0" applyBorder="1" applyAlignment="1" applyProtection="1">
      <alignment horizontal="left" vertical="center"/>
    </xf>
    <xf numFmtId="0" fontId="2" fillId="0" borderId="16" xfId="0" applyFont="1" applyBorder="1" applyAlignment="1" applyProtection="1">
      <alignment horizontal="left" vertical="center" wrapText="1"/>
    </xf>
    <xf numFmtId="0" fontId="2" fillId="0" borderId="22" xfId="0" applyFont="1" applyBorder="1" applyAlignment="1" applyProtection="1">
      <alignment horizontal="left" vertical="center" wrapText="1"/>
    </xf>
    <xf numFmtId="2" fontId="0" fillId="5" borderId="10" xfId="0" applyNumberFormat="1" applyFill="1" applyBorder="1" applyAlignment="1">
      <alignment horizontal="center" vertical="center"/>
    </xf>
    <xf numFmtId="164" fontId="0" fillId="5" borderId="10" xfId="0" applyNumberFormat="1" applyFill="1" applyBorder="1" applyAlignment="1" applyProtection="1">
      <alignment horizontal="center" vertical="center"/>
      <protection locked="0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1809750</xdr:colOff>
      <xdr:row>0</xdr:row>
      <xdr:rowOff>28575</xdr:rowOff>
    </xdr:from>
    <xdr:to>
      <xdr:col>10</xdr:col>
      <xdr:colOff>257605</xdr:colOff>
      <xdr:row>5</xdr:row>
      <xdr:rowOff>155069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1700" y="28575"/>
          <a:ext cx="5760732" cy="10789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3"/>
  <sheetViews>
    <sheetView tabSelected="1" zoomScale="70" zoomScaleNormal="70" workbookViewId="0">
      <selection activeCell="K10" sqref="K10:N66"/>
    </sheetView>
  </sheetViews>
  <sheetFormatPr defaultRowHeight="15" x14ac:dyDescent="0.25"/>
  <cols>
    <col min="1" max="1" width="9.7109375" bestFit="1" customWidth="1"/>
    <col min="2" max="2" width="42.85546875" bestFit="1" customWidth="1"/>
    <col min="3" max="3" width="2.85546875" bestFit="1" customWidth="1"/>
    <col min="11" max="11" width="26.28515625" customWidth="1"/>
    <col min="12" max="12" width="19.140625" customWidth="1"/>
    <col min="13" max="13" width="17.85546875" customWidth="1"/>
    <col min="14" max="14" width="20.140625" customWidth="1"/>
    <col min="15" max="15" width="12.28515625" bestFit="1" customWidth="1"/>
    <col min="16" max="16" width="13.140625" bestFit="1" customWidth="1"/>
  </cols>
  <sheetData>
    <row r="1" spans="1:16" x14ac:dyDescent="0.25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6" x14ac:dyDescent="0.2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</row>
    <row r="3" spans="1:16" x14ac:dyDescent="0.25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6" x14ac:dyDescent="0.25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</row>
    <row r="5" spans="1:16" x14ac:dyDescent="0.25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6" x14ac:dyDescent="0.25">
      <c r="A6" s="25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</row>
    <row r="7" spans="1:16" ht="182.25" customHeight="1" thickBot="1" x14ac:dyDescent="0.3">
      <c r="A7" s="50" t="s">
        <v>125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26"/>
      <c r="N7" s="26"/>
    </row>
    <row r="8" spans="1:16" ht="15.75" thickBot="1" x14ac:dyDescent="0.3">
      <c r="A8" s="27" t="s">
        <v>124</v>
      </c>
      <c r="B8" s="28"/>
      <c r="C8" s="28"/>
      <c r="D8" s="28"/>
      <c r="E8" s="28"/>
      <c r="F8" s="28"/>
      <c r="G8" s="28"/>
      <c r="H8" s="28"/>
      <c r="I8" s="28"/>
      <c r="J8" s="29"/>
      <c r="K8" s="30" t="s">
        <v>0</v>
      </c>
      <c r="L8" s="31"/>
      <c r="M8" s="30" t="s">
        <v>1</v>
      </c>
      <c r="N8" s="32"/>
      <c r="O8" s="43" t="s">
        <v>123</v>
      </c>
      <c r="P8" s="44"/>
    </row>
    <row r="9" spans="1:16" x14ac:dyDescent="0.25">
      <c r="A9" s="1" t="s">
        <v>8</v>
      </c>
      <c r="B9" s="2" t="s">
        <v>2</v>
      </c>
      <c r="C9" s="3" t="s">
        <v>3</v>
      </c>
      <c r="D9" s="33" t="s">
        <v>4</v>
      </c>
      <c r="E9" s="33"/>
      <c r="F9" s="33"/>
      <c r="G9" s="33"/>
      <c r="H9" s="33"/>
      <c r="I9" s="33"/>
      <c r="J9" s="34"/>
      <c r="K9" s="4" t="s">
        <v>5</v>
      </c>
      <c r="L9" s="5" t="s">
        <v>6</v>
      </c>
      <c r="M9" s="4" t="s">
        <v>5</v>
      </c>
      <c r="N9" s="11" t="s">
        <v>6</v>
      </c>
      <c r="O9" s="8" t="s">
        <v>5</v>
      </c>
      <c r="P9" s="9" t="s">
        <v>6</v>
      </c>
    </row>
    <row r="10" spans="1:16" ht="136.5" customHeight="1" x14ac:dyDescent="0.25">
      <c r="A10" s="6">
        <v>1</v>
      </c>
      <c r="B10" s="7" t="s">
        <v>9</v>
      </c>
      <c r="C10" s="7">
        <v>1</v>
      </c>
      <c r="D10" s="35" t="s">
        <v>92</v>
      </c>
      <c r="E10" s="36"/>
      <c r="F10" s="36"/>
      <c r="G10" s="36"/>
      <c r="H10" s="36"/>
      <c r="I10" s="36"/>
      <c r="J10" s="37"/>
      <c r="K10" s="52">
        <f>M10/1.21</f>
        <v>57075.206611570247</v>
      </c>
      <c r="L10" s="52">
        <f t="shared" ref="L10:L66" si="0">K10*C10</f>
        <v>57075.206611570247</v>
      </c>
      <c r="M10" s="53">
        <v>69061</v>
      </c>
      <c r="N10" s="53">
        <f t="shared" ref="N10:N66" si="1">M10*C10</f>
        <v>69061</v>
      </c>
      <c r="O10" s="19"/>
      <c r="P10" s="20">
        <f>O10*C10</f>
        <v>0</v>
      </c>
    </row>
    <row r="11" spans="1:16" ht="172.5" customHeight="1" x14ac:dyDescent="0.25">
      <c r="A11" s="6">
        <v>2</v>
      </c>
      <c r="B11" s="7" t="s">
        <v>10</v>
      </c>
      <c r="C11" s="7">
        <v>1</v>
      </c>
      <c r="D11" s="35" t="s">
        <v>93</v>
      </c>
      <c r="E11" s="36"/>
      <c r="F11" s="36"/>
      <c r="G11" s="36"/>
      <c r="H11" s="36"/>
      <c r="I11" s="36"/>
      <c r="J11" s="37"/>
      <c r="K11" s="52">
        <f t="shared" ref="K11:K66" si="2">M11/1.21</f>
        <v>58785.123966942148</v>
      </c>
      <c r="L11" s="52">
        <f t="shared" si="0"/>
        <v>58785.123966942148</v>
      </c>
      <c r="M11" s="53">
        <v>71130</v>
      </c>
      <c r="N11" s="53">
        <f t="shared" si="1"/>
        <v>71130</v>
      </c>
      <c r="O11" s="19"/>
      <c r="P11" s="20">
        <f t="shared" ref="P11:P12" si="3">O11*C11</f>
        <v>0</v>
      </c>
    </row>
    <row r="12" spans="1:16" ht="136.5" customHeight="1" x14ac:dyDescent="0.25">
      <c r="A12" s="6">
        <v>3</v>
      </c>
      <c r="B12" s="7" t="s">
        <v>11</v>
      </c>
      <c r="C12" s="7">
        <v>1</v>
      </c>
      <c r="D12" s="35" t="s">
        <v>12</v>
      </c>
      <c r="E12" s="36"/>
      <c r="F12" s="36"/>
      <c r="G12" s="36"/>
      <c r="H12" s="36"/>
      <c r="I12" s="36"/>
      <c r="J12" s="37"/>
      <c r="K12" s="52">
        <f t="shared" si="2"/>
        <v>48111.570247933887</v>
      </c>
      <c r="L12" s="52">
        <f t="shared" si="0"/>
        <v>48111.570247933887</v>
      </c>
      <c r="M12" s="53">
        <v>58215</v>
      </c>
      <c r="N12" s="53">
        <f t="shared" si="1"/>
        <v>58215</v>
      </c>
      <c r="O12" s="21"/>
      <c r="P12" s="22">
        <f t="shared" si="3"/>
        <v>0</v>
      </c>
    </row>
    <row r="13" spans="1:16" ht="119.25" customHeight="1" x14ac:dyDescent="0.25">
      <c r="A13" s="6">
        <v>4</v>
      </c>
      <c r="B13" s="7" t="s">
        <v>14</v>
      </c>
      <c r="C13" s="7">
        <v>1</v>
      </c>
      <c r="D13" s="35" t="s">
        <v>13</v>
      </c>
      <c r="E13" s="48"/>
      <c r="F13" s="48"/>
      <c r="G13" s="48"/>
      <c r="H13" s="48"/>
      <c r="I13" s="48"/>
      <c r="J13" s="49"/>
      <c r="K13" s="52">
        <f t="shared" si="2"/>
        <v>50264.462809917357</v>
      </c>
      <c r="L13" s="52">
        <f t="shared" si="0"/>
        <v>50264.462809917357</v>
      </c>
      <c r="M13" s="53">
        <v>60820</v>
      </c>
      <c r="N13" s="53">
        <f t="shared" si="1"/>
        <v>60820</v>
      </c>
      <c r="O13" s="21"/>
      <c r="P13" s="22">
        <f t="shared" ref="P13:P15" si="4">O13*C13</f>
        <v>0</v>
      </c>
    </row>
    <row r="14" spans="1:16" ht="136.5" customHeight="1" x14ac:dyDescent="0.25">
      <c r="A14" s="6">
        <v>5</v>
      </c>
      <c r="B14" s="7" t="s">
        <v>15</v>
      </c>
      <c r="C14" s="7">
        <v>1</v>
      </c>
      <c r="D14" s="35" t="s">
        <v>16</v>
      </c>
      <c r="E14" s="36"/>
      <c r="F14" s="36"/>
      <c r="G14" s="36"/>
      <c r="H14" s="36"/>
      <c r="I14" s="36"/>
      <c r="J14" s="37"/>
      <c r="K14" s="52">
        <f t="shared" si="2"/>
        <v>48285.123966942148</v>
      </c>
      <c r="L14" s="52">
        <f t="shared" si="0"/>
        <v>48285.123966942148</v>
      </c>
      <c r="M14" s="53">
        <v>58425</v>
      </c>
      <c r="N14" s="53">
        <f t="shared" si="1"/>
        <v>58425</v>
      </c>
      <c r="O14" s="21"/>
      <c r="P14" s="22">
        <f t="shared" si="4"/>
        <v>0</v>
      </c>
    </row>
    <row r="15" spans="1:16" ht="172.5" customHeight="1" x14ac:dyDescent="0.25">
      <c r="A15" s="6">
        <v>6</v>
      </c>
      <c r="B15" s="7" t="s">
        <v>17</v>
      </c>
      <c r="C15" s="7">
        <v>1</v>
      </c>
      <c r="D15" s="35" t="s">
        <v>94</v>
      </c>
      <c r="E15" s="36"/>
      <c r="F15" s="36"/>
      <c r="G15" s="36"/>
      <c r="H15" s="36"/>
      <c r="I15" s="36"/>
      <c r="J15" s="37"/>
      <c r="K15" s="52">
        <f t="shared" si="2"/>
        <v>58264.462809917357</v>
      </c>
      <c r="L15" s="52">
        <f t="shared" si="0"/>
        <v>58264.462809917357</v>
      </c>
      <c r="M15" s="53">
        <v>70500</v>
      </c>
      <c r="N15" s="53">
        <f t="shared" si="1"/>
        <v>70500</v>
      </c>
      <c r="O15" s="21"/>
      <c r="P15" s="22">
        <f t="shared" si="4"/>
        <v>0</v>
      </c>
    </row>
    <row r="16" spans="1:16" ht="170.25" customHeight="1" x14ac:dyDescent="0.25">
      <c r="A16" s="6">
        <v>7</v>
      </c>
      <c r="B16" s="7" t="s">
        <v>19</v>
      </c>
      <c r="C16" s="7">
        <v>1</v>
      </c>
      <c r="D16" s="35" t="s">
        <v>95</v>
      </c>
      <c r="E16" s="36"/>
      <c r="F16" s="36"/>
      <c r="G16" s="36"/>
      <c r="H16" s="36"/>
      <c r="I16" s="36"/>
      <c r="J16" s="37"/>
      <c r="K16" s="52">
        <f t="shared" si="2"/>
        <v>46332.231404958678</v>
      </c>
      <c r="L16" s="52">
        <f t="shared" si="0"/>
        <v>46332.231404958678</v>
      </c>
      <c r="M16" s="53">
        <v>56062</v>
      </c>
      <c r="N16" s="53">
        <f t="shared" si="1"/>
        <v>56062</v>
      </c>
      <c r="O16" s="21"/>
      <c r="P16" s="22">
        <f t="shared" ref="P16:P23" si="5">O16*C16</f>
        <v>0</v>
      </c>
    </row>
    <row r="17" spans="1:16" ht="75" customHeight="1" x14ac:dyDescent="0.25">
      <c r="A17" s="6">
        <v>8</v>
      </c>
      <c r="B17" s="13" t="s">
        <v>18</v>
      </c>
      <c r="C17" s="7">
        <v>1</v>
      </c>
      <c r="D17" s="35" t="s">
        <v>20</v>
      </c>
      <c r="E17" s="48"/>
      <c r="F17" s="48"/>
      <c r="G17" s="48"/>
      <c r="H17" s="48"/>
      <c r="I17" s="48"/>
      <c r="J17" s="49"/>
      <c r="K17" s="52">
        <f t="shared" si="2"/>
        <v>89090.909090909088</v>
      </c>
      <c r="L17" s="52">
        <f t="shared" si="0"/>
        <v>89090.909090909088</v>
      </c>
      <c r="M17" s="53">
        <v>107800</v>
      </c>
      <c r="N17" s="53">
        <f t="shared" si="1"/>
        <v>107800</v>
      </c>
      <c r="O17" s="21"/>
      <c r="P17" s="22">
        <f t="shared" si="5"/>
        <v>0</v>
      </c>
    </row>
    <row r="18" spans="1:16" ht="78" customHeight="1" x14ac:dyDescent="0.25">
      <c r="A18" s="6">
        <v>9</v>
      </c>
      <c r="B18" s="13" t="s">
        <v>21</v>
      </c>
      <c r="C18" s="7">
        <v>1</v>
      </c>
      <c r="D18" s="35" t="s">
        <v>119</v>
      </c>
      <c r="E18" s="36"/>
      <c r="F18" s="36"/>
      <c r="G18" s="36"/>
      <c r="H18" s="36"/>
      <c r="I18" s="36"/>
      <c r="J18" s="37"/>
      <c r="K18" s="52">
        <f t="shared" si="2"/>
        <v>116743.80165289257</v>
      </c>
      <c r="L18" s="52">
        <f t="shared" si="0"/>
        <v>116743.80165289257</v>
      </c>
      <c r="M18" s="53">
        <v>141260</v>
      </c>
      <c r="N18" s="53">
        <f t="shared" si="1"/>
        <v>141260</v>
      </c>
      <c r="O18" s="21"/>
      <c r="P18" s="22">
        <f t="shared" si="5"/>
        <v>0</v>
      </c>
    </row>
    <row r="19" spans="1:16" ht="78" customHeight="1" x14ac:dyDescent="0.25">
      <c r="A19" s="6">
        <v>10</v>
      </c>
      <c r="B19" s="13" t="s">
        <v>96</v>
      </c>
      <c r="C19" s="7">
        <v>3</v>
      </c>
      <c r="D19" s="35" t="s">
        <v>22</v>
      </c>
      <c r="E19" s="36"/>
      <c r="F19" s="36"/>
      <c r="G19" s="36"/>
      <c r="H19" s="36"/>
      <c r="I19" s="36"/>
      <c r="J19" s="37"/>
      <c r="K19" s="52">
        <f t="shared" si="2"/>
        <v>33000</v>
      </c>
      <c r="L19" s="52">
        <f t="shared" si="0"/>
        <v>99000</v>
      </c>
      <c r="M19" s="53">
        <v>39930</v>
      </c>
      <c r="N19" s="53">
        <f t="shared" si="1"/>
        <v>119790</v>
      </c>
      <c r="O19" s="21"/>
      <c r="P19" s="22">
        <f t="shared" si="5"/>
        <v>0</v>
      </c>
    </row>
    <row r="20" spans="1:16" ht="78" customHeight="1" x14ac:dyDescent="0.25">
      <c r="A20" s="6">
        <v>11</v>
      </c>
      <c r="B20" s="13" t="s">
        <v>23</v>
      </c>
      <c r="C20" s="7">
        <v>2</v>
      </c>
      <c r="D20" s="35" t="s">
        <v>24</v>
      </c>
      <c r="E20" s="36"/>
      <c r="F20" s="36"/>
      <c r="G20" s="36"/>
      <c r="H20" s="36"/>
      <c r="I20" s="36"/>
      <c r="J20" s="37"/>
      <c r="K20" s="52">
        <f t="shared" si="2"/>
        <v>15652.892561983472</v>
      </c>
      <c r="L20" s="52">
        <f t="shared" si="0"/>
        <v>31305.785123966944</v>
      </c>
      <c r="M20" s="53">
        <v>18940</v>
      </c>
      <c r="N20" s="53">
        <f t="shared" si="1"/>
        <v>37880</v>
      </c>
      <c r="O20" s="21"/>
      <c r="P20" s="22">
        <f t="shared" si="5"/>
        <v>0</v>
      </c>
    </row>
    <row r="21" spans="1:16" ht="119.25" customHeight="1" x14ac:dyDescent="0.25">
      <c r="A21" s="6">
        <v>12</v>
      </c>
      <c r="B21" s="13" t="s">
        <v>25</v>
      </c>
      <c r="C21" s="7">
        <v>1</v>
      </c>
      <c r="D21" s="35" t="s">
        <v>26</v>
      </c>
      <c r="E21" s="36"/>
      <c r="F21" s="36"/>
      <c r="G21" s="36"/>
      <c r="H21" s="36"/>
      <c r="I21" s="36"/>
      <c r="J21" s="37"/>
      <c r="K21" s="52">
        <f t="shared" si="2"/>
        <v>32867.768595041322</v>
      </c>
      <c r="L21" s="52">
        <f t="shared" si="0"/>
        <v>32867.768595041322</v>
      </c>
      <c r="M21" s="53">
        <v>39770</v>
      </c>
      <c r="N21" s="53">
        <f t="shared" si="1"/>
        <v>39770</v>
      </c>
      <c r="O21" s="21"/>
      <c r="P21" s="22">
        <f t="shared" si="5"/>
        <v>0</v>
      </c>
    </row>
    <row r="22" spans="1:16" ht="105.75" customHeight="1" x14ac:dyDescent="0.25">
      <c r="A22" s="6">
        <v>13</v>
      </c>
      <c r="B22" s="13" t="s">
        <v>27</v>
      </c>
      <c r="C22" s="7">
        <v>1</v>
      </c>
      <c r="D22" s="35" t="s">
        <v>28</v>
      </c>
      <c r="E22" s="36"/>
      <c r="F22" s="36"/>
      <c r="G22" s="36"/>
      <c r="H22" s="36"/>
      <c r="I22" s="36"/>
      <c r="J22" s="37"/>
      <c r="K22" s="52">
        <f t="shared" si="2"/>
        <v>32714.876033057852</v>
      </c>
      <c r="L22" s="52">
        <f t="shared" si="0"/>
        <v>32714.876033057852</v>
      </c>
      <c r="M22" s="53">
        <v>39585</v>
      </c>
      <c r="N22" s="53">
        <f t="shared" si="1"/>
        <v>39585</v>
      </c>
      <c r="O22" s="21"/>
      <c r="P22" s="22">
        <f t="shared" si="5"/>
        <v>0</v>
      </c>
    </row>
    <row r="23" spans="1:16" ht="105.75" customHeight="1" x14ac:dyDescent="0.25">
      <c r="A23" s="6">
        <v>14</v>
      </c>
      <c r="B23" s="13" t="s">
        <v>29</v>
      </c>
      <c r="C23" s="7">
        <v>1</v>
      </c>
      <c r="D23" s="35" t="s">
        <v>30</v>
      </c>
      <c r="E23" s="36"/>
      <c r="F23" s="36"/>
      <c r="G23" s="36"/>
      <c r="H23" s="36"/>
      <c r="I23" s="36"/>
      <c r="J23" s="37"/>
      <c r="K23" s="52">
        <f t="shared" si="2"/>
        <v>32614.876033057852</v>
      </c>
      <c r="L23" s="52">
        <f t="shared" si="0"/>
        <v>32614.876033057852</v>
      </c>
      <c r="M23" s="53">
        <v>39464</v>
      </c>
      <c r="N23" s="53">
        <f t="shared" si="1"/>
        <v>39464</v>
      </c>
      <c r="O23" s="21"/>
      <c r="P23" s="22">
        <f t="shared" si="5"/>
        <v>0</v>
      </c>
    </row>
    <row r="24" spans="1:16" ht="111" customHeight="1" x14ac:dyDescent="0.25">
      <c r="A24" s="6">
        <v>15</v>
      </c>
      <c r="B24" s="13" t="s">
        <v>31</v>
      </c>
      <c r="C24" s="7">
        <v>1</v>
      </c>
      <c r="D24" s="35" t="s">
        <v>88</v>
      </c>
      <c r="E24" s="36"/>
      <c r="F24" s="36"/>
      <c r="G24" s="36"/>
      <c r="H24" s="36"/>
      <c r="I24" s="36"/>
      <c r="J24" s="37"/>
      <c r="K24" s="52">
        <f t="shared" si="2"/>
        <v>32347.10743801653</v>
      </c>
      <c r="L24" s="52">
        <f t="shared" si="0"/>
        <v>32347.10743801653</v>
      </c>
      <c r="M24" s="53">
        <v>39140</v>
      </c>
      <c r="N24" s="53">
        <f t="shared" si="1"/>
        <v>39140</v>
      </c>
      <c r="O24" s="21"/>
      <c r="P24" s="22">
        <f t="shared" ref="P24:P42" si="6">O24*C24</f>
        <v>0</v>
      </c>
    </row>
    <row r="25" spans="1:16" ht="153.75" customHeight="1" x14ac:dyDescent="0.25">
      <c r="A25" s="6">
        <v>16</v>
      </c>
      <c r="B25" s="13" t="s">
        <v>32</v>
      </c>
      <c r="C25" s="7">
        <v>1</v>
      </c>
      <c r="D25" s="35" t="s">
        <v>33</v>
      </c>
      <c r="E25" s="36"/>
      <c r="F25" s="36"/>
      <c r="G25" s="36"/>
      <c r="H25" s="36"/>
      <c r="I25" s="36"/>
      <c r="J25" s="37"/>
      <c r="K25" s="52">
        <f t="shared" si="2"/>
        <v>32520.661157024795</v>
      </c>
      <c r="L25" s="52">
        <f t="shared" si="0"/>
        <v>32520.661157024795</v>
      </c>
      <c r="M25" s="53">
        <v>39350</v>
      </c>
      <c r="N25" s="53">
        <f t="shared" si="1"/>
        <v>39350</v>
      </c>
      <c r="O25" s="21"/>
      <c r="P25" s="22">
        <f t="shared" si="6"/>
        <v>0</v>
      </c>
    </row>
    <row r="26" spans="1:16" ht="128.25" customHeight="1" x14ac:dyDescent="0.25">
      <c r="A26" s="6">
        <v>17</v>
      </c>
      <c r="B26" s="13" t="s">
        <v>34</v>
      </c>
      <c r="C26" s="7">
        <v>1</v>
      </c>
      <c r="D26" s="35" t="s">
        <v>89</v>
      </c>
      <c r="E26" s="36"/>
      <c r="F26" s="36"/>
      <c r="G26" s="36"/>
      <c r="H26" s="36"/>
      <c r="I26" s="36"/>
      <c r="J26" s="37"/>
      <c r="K26" s="52">
        <f t="shared" si="2"/>
        <v>32314.049586776862</v>
      </c>
      <c r="L26" s="52">
        <f t="shared" si="0"/>
        <v>32314.049586776862</v>
      </c>
      <c r="M26" s="53">
        <v>39100</v>
      </c>
      <c r="N26" s="53">
        <f t="shared" si="1"/>
        <v>39100</v>
      </c>
      <c r="O26" s="21"/>
      <c r="P26" s="22">
        <f t="shared" si="6"/>
        <v>0</v>
      </c>
    </row>
    <row r="27" spans="1:16" ht="153.75" customHeight="1" x14ac:dyDescent="0.25">
      <c r="A27" s="6">
        <v>18</v>
      </c>
      <c r="B27" s="13" t="s">
        <v>35</v>
      </c>
      <c r="C27" s="7">
        <v>1</v>
      </c>
      <c r="D27" s="35" t="s">
        <v>97</v>
      </c>
      <c r="E27" s="36"/>
      <c r="F27" s="36"/>
      <c r="G27" s="36"/>
      <c r="H27" s="36"/>
      <c r="I27" s="36"/>
      <c r="J27" s="37"/>
      <c r="K27" s="52">
        <f t="shared" si="2"/>
        <v>32942.14876033058</v>
      </c>
      <c r="L27" s="52">
        <f t="shared" si="0"/>
        <v>32942.14876033058</v>
      </c>
      <c r="M27" s="53">
        <v>39860</v>
      </c>
      <c r="N27" s="53">
        <f t="shared" si="1"/>
        <v>39860</v>
      </c>
      <c r="O27" s="21"/>
      <c r="P27" s="22">
        <f t="shared" si="6"/>
        <v>0</v>
      </c>
    </row>
    <row r="28" spans="1:16" ht="117.75" customHeight="1" x14ac:dyDescent="0.25">
      <c r="A28" s="6">
        <v>19</v>
      </c>
      <c r="B28" s="13" t="s">
        <v>36</v>
      </c>
      <c r="C28" s="7">
        <v>1</v>
      </c>
      <c r="D28" s="35" t="s">
        <v>37</v>
      </c>
      <c r="E28" s="36"/>
      <c r="F28" s="36"/>
      <c r="G28" s="36"/>
      <c r="H28" s="36"/>
      <c r="I28" s="36"/>
      <c r="J28" s="37"/>
      <c r="K28" s="52">
        <f t="shared" si="2"/>
        <v>17300</v>
      </c>
      <c r="L28" s="52">
        <f t="shared" si="0"/>
        <v>17300</v>
      </c>
      <c r="M28" s="53">
        <v>20933</v>
      </c>
      <c r="N28" s="53">
        <f t="shared" si="1"/>
        <v>20933</v>
      </c>
      <c r="O28" s="21"/>
      <c r="P28" s="22">
        <f t="shared" si="6"/>
        <v>0</v>
      </c>
    </row>
    <row r="29" spans="1:16" ht="159.75" customHeight="1" x14ac:dyDescent="0.25">
      <c r="A29" s="6">
        <v>20</v>
      </c>
      <c r="B29" s="13" t="s">
        <v>38</v>
      </c>
      <c r="C29" s="7">
        <v>1</v>
      </c>
      <c r="D29" s="35" t="s">
        <v>39</v>
      </c>
      <c r="E29" s="36"/>
      <c r="F29" s="36"/>
      <c r="G29" s="36"/>
      <c r="H29" s="36"/>
      <c r="I29" s="36"/>
      <c r="J29" s="37"/>
      <c r="K29" s="52">
        <f t="shared" si="2"/>
        <v>32867.768595041322</v>
      </c>
      <c r="L29" s="52">
        <f t="shared" si="0"/>
        <v>32867.768595041322</v>
      </c>
      <c r="M29" s="53">
        <v>39770</v>
      </c>
      <c r="N29" s="53">
        <f t="shared" si="1"/>
        <v>39770</v>
      </c>
      <c r="O29" s="21"/>
      <c r="P29" s="22">
        <f t="shared" si="6"/>
        <v>0</v>
      </c>
    </row>
    <row r="30" spans="1:16" ht="117.75" customHeight="1" x14ac:dyDescent="0.25">
      <c r="A30" s="6">
        <v>21</v>
      </c>
      <c r="B30" s="13" t="s">
        <v>40</v>
      </c>
      <c r="C30" s="7">
        <v>1</v>
      </c>
      <c r="D30" s="35" t="s">
        <v>98</v>
      </c>
      <c r="E30" s="36"/>
      <c r="F30" s="36"/>
      <c r="G30" s="36"/>
      <c r="H30" s="36"/>
      <c r="I30" s="36"/>
      <c r="J30" s="37"/>
      <c r="K30" s="52">
        <f t="shared" si="2"/>
        <v>32867.768595041322</v>
      </c>
      <c r="L30" s="52">
        <f t="shared" si="0"/>
        <v>32867.768595041322</v>
      </c>
      <c r="M30" s="53">
        <v>39770</v>
      </c>
      <c r="N30" s="53">
        <f t="shared" si="1"/>
        <v>39770</v>
      </c>
      <c r="O30" s="21"/>
      <c r="P30" s="22">
        <f t="shared" si="6"/>
        <v>0</v>
      </c>
    </row>
    <row r="31" spans="1:16" ht="143.25" customHeight="1" x14ac:dyDescent="0.25">
      <c r="A31" s="6">
        <v>22</v>
      </c>
      <c r="B31" s="13" t="s">
        <v>42</v>
      </c>
      <c r="C31" s="7">
        <v>1</v>
      </c>
      <c r="D31" s="35" t="s">
        <v>99</v>
      </c>
      <c r="E31" s="36"/>
      <c r="F31" s="36"/>
      <c r="G31" s="36"/>
      <c r="H31" s="36"/>
      <c r="I31" s="36"/>
      <c r="J31" s="37"/>
      <c r="K31" s="52">
        <f t="shared" si="2"/>
        <v>32288.429752066117</v>
      </c>
      <c r="L31" s="52">
        <f t="shared" si="0"/>
        <v>32288.429752066117</v>
      </c>
      <c r="M31" s="53">
        <v>39069</v>
      </c>
      <c r="N31" s="53">
        <f t="shared" si="1"/>
        <v>39069</v>
      </c>
      <c r="O31" s="21"/>
      <c r="P31" s="22">
        <f t="shared" si="6"/>
        <v>0</v>
      </c>
    </row>
    <row r="32" spans="1:16" ht="84" customHeight="1" x14ac:dyDescent="0.25">
      <c r="A32" s="6">
        <v>23</v>
      </c>
      <c r="B32" s="13" t="s">
        <v>43</v>
      </c>
      <c r="C32" s="7">
        <v>1</v>
      </c>
      <c r="D32" s="35" t="s">
        <v>41</v>
      </c>
      <c r="E32" s="36"/>
      <c r="F32" s="36"/>
      <c r="G32" s="36"/>
      <c r="H32" s="36"/>
      <c r="I32" s="36"/>
      <c r="J32" s="37"/>
      <c r="K32" s="52">
        <f t="shared" si="2"/>
        <v>9800</v>
      </c>
      <c r="L32" s="52">
        <f t="shared" si="0"/>
        <v>9800</v>
      </c>
      <c r="M32" s="53">
        <v>11858</v>
      </c>
      <c r="N32" s="53">
        <f t="shared" si="1"/>
        <v>11858</v>
      </c>
      <c r="O32" s="21"/>
      <c r="P32" s="22">
        <f t="shared" si="6"/>
        <v>0</v>
      </c>
    </row>
    <row r="33" spans="1:16" ht="87.75" customHeight="1" x14ac:dyDescent="0.25">
      <c r="A33" s="6">
        <v>24</v>
      </c>
      <c r="B33" s="13" t="s">
        <v>44</v>
      </c>
      <c r="C33" s="7">
        <v>1</v>
      </c>
      <c r="D33" s="35" t="s">
        <v>45</v>
      </c>
      <c r="E33" s="36"/>
      <c r="F33" s="36"/>
      <c r="G33" s="36"/>
      <c r="H33" s="36"/>
      <c r="I33" s="36"/>
      <c r="J33" s="37"/>
      <c r="K33" s="52">
        <f t="shared" si="2"/>
        <v>12000</v>
      </c>
      <c r="L33" s="52">
        <f t="shared" si="0"/>
        <v>12000</v>
      </c>
      <c r="M33" s="53">
        <v>14520</v>
      </c>
      <c r="N33" s="53">
        <f t="shared" si="1"/>
        <v>14520</v>
      </c>
      <c r="O33" s="21"/>
      <c r="P33" s="22">
        <f t="shared" si="6"/>
        <v>0</v>
      </c>
    </row>
    <row r="34" spans="1:16" ht="128.25" customHeight="1" x14ac:dyDescent="0.25">
      <c r="A34" s="6">
        <v>25</v>
      </c>
      <c r="B34" s="13" t="s">
        <v>46</v>
      </c>
      <c r="C34" s="7">
        <v>1</v>
      </c>
      <c r="D34" s="35" t="s">
        <v>100</v>
      </c>
      <c r="E34" s="36"/>
      <c r="F34" s="36"/>
      <c r="G34" s="36"/>
      <c r="H34" s="36"/>
      <c r="I34" s="36"/>
      <c r="J34" s="37"/>
      <c r="K34" s="52">
        <f t="shared" si="2"/>
        <v>14805.785123966942</v>
      </c>
      <c r="L34" s="52">
        <f t="shared" si="0"/>
        <v>14805.785123966942</v>
      </c>
      <c r="M34" s="53">
        <v>17915</v>
      </c>
      <c r="N34" s="53">
        <f t="shared" si="1"/>
        <v>17915</v>
      </c>
      <c r="O34" s="21"/>
      <c r="P34" s="22">
        <f t="shared" si="6"/>
        <v>0</v>
      </c>
    </row>
    <row r="35" spans="1:16" ht="172.5" customHeight="1" x14ac:dyDescent="0.25">
      <c r="A35" s="6">
        <v>26</v>
      </c>
      <c r="B35" s="13" t="s">
        <v>101</v>
      </c>
      <c r="C35" s="7">
        <v>1</v>
      </c>
      <c r="D35" s="35" t="s">
        <v>102</v>
      </c>
      <c r="E35" s="36"/>
      <c r="F35" s="36"/>
      <c r="G35" s="36"/>
      <c r="H35" s="36"/>
      <c r="I35" s="36"/>
      <c r="J35" s="37"/>
      <c r="K35" s="52">
        <f t="shared" si="2"/>
        <v>32694.21487603306</v>
      </c>
      <c r="L35" s="52">
        <f t="shared" si="0"/>
        <v>32694.21487603306</v>
      </c>
      <c r="M35" s="53">
        <v>39560</v>
      </c>
      <c r="N35" s="53">
        <f t="shared" si="1"/>
        <v>39560</v>
      </c>
      <c r="O35" s="21"/>
      <c r="P35" s="22">
        <f t="shared" si="6"/>
        <v>0</v>
      </c>
    </row>
    <row r="36" spans="1:16" ht="144.75" customHeight="1" x14ac:dyDescent="0.25">
      <c r="A36" s="6">
        <v>27</v>
      </c>
      <c r="B36" s="13" t="s">
        <v>47</v>
      </c>
      <c r="C36" s="7">
        <v>1</v>
      </c>
      <c r="D36" s="35" t="s">
        <v>103</v>
      </c>
      <c r="E36" s="36"/>
      <c r="F36" s="36"/>
      <c r="G36" s="36"/>
      <c r="H36" s="36"/>
      <c r="I36" s="36"/>
      <c r="J36" s="37"/>
      <c r="K36" s="52">
        <f t="shared" si="2"/>
        <v>33041.32231404959</v>
      </c>
      <c r="L36" s="52">
        <f t="shared" si="0"/>
        <v>33041.32231404959</v>
      </c>
      <c r="M36" s="53">
        <v>39980</v>
      </c>
      <c r="N36" s="53">
        <f t="shared" si="1"/>
        <v>39980</v>
      </c>
      <c r="O36" s="21"/>
      <c r="P36" s="22">
        <f t="shared" si="6"/>
        <v>0</v>
      </c>
    </row>
    <row r="37" spans="1:16" ht="119.25" customHeight="1" x14ac:dyDescent="0.25">
      <c r="A37" s="6">
        <v>28</v>
      </c>
      <c r="B37" s="13" t="s">
        <v>48</v>
      </c>
      <c r="C37" s="7">
        <v>1</v>
      </c>
      <c r="D37" s="35" t="s">
        <v>49</v>
      </c>
      <c r="E37" s="36"/>
      <c r="F37" s="36"/>
      <c r="G37" s="36"/>
      <c r="H37" s="36"/>
      <c r="I37" s="36"/>
      <c r="J37" s="37"/>
      <c r="K37" s="52">
        <f t="shared" si="2"/>
        <v>18379.338842975209</v>
      </c>
      <c r="L37" s="52">
        <f t="shared" si="0"/>
        <v>18379.338842975209</v>
      </c>
      <c r="M37" s="53">
        <v>22239</v>
      </c>
      <c r="N37" s="53">
        <f t="shared" si="1"/>
        <v>22239</v>
      </c>
      <c r="O37" s="21"/>
      <c r="P37" s="22">
        <f t="shared" si="6"/>
        <v>0</v>
      </c>
    </row>
    <row r="38" spans="1:16" ht="144.75" customHeight="1" x14ac:dyDescent="0.25">
      <c r="A38" s="6">
        <v>29</v>
      </c>
      <c r="B38" s="13" t="s">
        <v>50</v>
      </c>
      <c r="C38" s="7">
        <v>1</v>
      </c>
      <c r="D38" s="35" t="s">
        <v>104</v>
      </c>
      <c r="E38" s="36"/>
      <c r="F38" s="36"/>
      <c r="G38" s="36"/>
      <c r="H38" s="36"/>
      <c r="I38" s="36"/>
      <c r="J38" s="37"/>
      <c r="K38" s="52">
        <f t="shared" si="2"/>
        <v>19200</v>
      </c>
      <c r="L38" s="52">
        <f t="shared" si="0"/>
        <v>19200</v>
      </c>
      <c r="M38" s="53">
        <v>23232</v>
      </c>
      <c r="N38" s="53">
        <f t="shared" si="1"/>
        <v>23232</v>
      </c>
      <c r="O38" s="21"/>
      <c r="P38" s="22">
        <f t="shared" si="6"/>
        <v>0</v>
      </c>
    </row>
    <row r="39" spans="1:16" ht="144.75" customHeight="1" x14ac:dyDescent="0.25">
      <c r="A39" s="6">
        <v>30</v>
      </c>
      <c r="B39" s="13" t="s">
        <v>51</v>
      </c>
      <c r="C39" s="7">
        <v>1</v>
      </c>
      <c r="D39" s="35" t="s">
        <v>52</v>
      </c>
      <c r="E39" s="36"/>
      <c r="F39" s="36"/>
      <c r="G39" s="36"/>
      <c r="H39" s="36"/>
      <c r="I39" s="36"/>
      <c r="J39" s="37"/>
      <c r="K39" s="52">
        <f t="shared" si="2"/>
        <v>33041.32231404959</v>
      </c>
      <c r="L39" s="52">
        <f t="shared" si="0"/>
        <v>33041.32231404959</v>
      </c>
      <c r="M39" s="53">
        <v>39980</v>
      </c>
      <c r="N39" s="53">
        <f t="shared" si="1"/>
        <v>39980</v>
      </c>
      <c r="O39" s="21"/>
      <c r="P39" s="22">
        <f t="shared" si="6"/>
        <v>0</v>
      </c>
    </row>
    <row r="40" spans="1:16" ht="144.75" customHeight="1" x14ac:dyDescent="0.25">
      <c r="A40" s="6">
        <v>31</v>
      </c>
      <c r="B40" s="13" t="s">
        <v>53</v>
      </c>
      <c r="C40" s="7">
        <v>1</v>
      </c>
      <c r="D40" s="35" t="s">
        <v>90</v>
      </c>
      <c r="E40" s="36"/>
      <c r="F40" s="36"/>
      <c r="G40" s="36"/>
      <c r="H40" s="36"/>
      <c r="I40" s="36"/>
      <c r="J40" s="37"/>
      <c r="K40" s="52">
        <f t="shared" si="2"/>
        <v>32714.876033057852</v>
      </c>
      <c r="L40" s="52">
        <f t="shared" si="0"/>
        <v>32714.876033057852</v>
      </c>
      <c r="M40" s="53">
        <v>39585</v>
      </c>
      <c r="N40" s="53">
        <f t="shared" si="1"/>
        <v>39585</v>
      </c>
      <c r="O40" s="21"/>
      <c r="P40" s="22">
        <f t="shared" si="6"/>
        <v>0</v>
      </c>
    </row>
    <row r="41" spans="1:16" ht="144.75" customHeight="1" x14ac:dyDescent="0.25">
      <c r="A41" s="6">
        <v>32</v>
      </c>
      <c r="B41" s="13" t="s">
        <v>54</v>
      </c>
      <c r="C41" s="7">
        <v>1</v>
      </c>
      <c r="D41" s="35" t="s">
        <v>55</v>
      </c>
      <c r="E41" s="36"/>
      <c r="F41" s="36"/>
      <c r="G41" s="36"/>
      <c r="H41" s="36"/>
      <c r="I41" s="36"/>
      <c r="J41" s="37"/>
      <c r="K41" s="52">
        <f t="shared" si="2"/>
        <v>32644.628099173555</v>
      </c>
      <c r="L41" s="52">
        <f t="shared" si="0"/>
        <v>32644.628099173555</v>
      </c>
      <c r="M41" s="53">
        <v>39500</v>
      </c>
      <c r="N41" s="53">
        <f t="shared" si="1"/>
        <v>39500</v>
      </c>
      <c r="O41" s="21"/>
      <c r="P41" s="22">
        <f t="shared" si="6"/>
        <v>0</v>
      </c>
    </row>
    <row r="42" spans="1:16" ht="165" customHeight="1" x14ac:dyDescent="0.25">
      <c r="A42" s="6">
        <v>33</v>
      </c>
      <c r="B42" s="13" t="s">
        <v>57</v>
      </c>
      <c r="C42" s="7">
        <v>1</v>
      </c>
      <c r="D42" s="35" t="s">
        <v>56</v>
      </c>
      <c r="E42" s="36"/>
      <c r="F42" s="36"/>
      <c r="G42" s="36"/>
      <c r="H42" s="36"/>
      <c r="I42" s="36"/>
      <c r="J42" s="37"/>
      <c r="K42" s="52">
        <f t="shared" si="2"/>
        <v>32975.206611570247</v>
      </c>
      <c r="L42" s="52">
        <f t="shared" si="0"/>
        <v>32975.206611570247</v>
      </c>
      <c r="M42" s="53">
        <v>39900</v>
      </c>
      <c r="N42" s="53">
        <f t="shared" si="1"/>
        <v>39900</v>
      </c>
      <c r="O42" s="21"/>
      <c r="P42" s="22">
        <f t="shared" si="6"/>
        <v>0</v>
      </c>
    </row>
    <row r="43" spans="1:16" ht="89.25" customHeight="1" x14ac:dyDescent="0.25">
      <c r="A43" s="6">
        <v>34</v>
      </c>
      <c r="B43" s="13" t="s">
        <v>58</v>
      </c>
      <c r="C43" s="7">
        <v>1</v>
      </c>
      <c r="D43" s="35" t="s">
        <v>59</v>
      </c>
      <c r="E43" s="36"/>
      <c r="F43" s="36"/>
      <c r="G43" s="36"/>
      <c r="H43" s="36"/>
      <c r="I43" s="36"/>
      <c r="J43" s="37"/>
      <c r="K43" s="52">
        <f t="shared" si="2"/>
        <v>15024.793388429753</v>
      </c>
      <c r="L43" s="52">
        <f t="shared" si="0"/>
        <v>15024.793388429753</v>
      </c>
      <c r="M43" s="53">
        <v>18180</v>
      </c>
      <c r="N43" s="53">
        <f t="shared" si="1"/>
        <v>18180</v>
      </c>
      <c r="O43" s="21"/>
      <c r="P43" s="22">
        <f t="shared" ref="P43:P46" si="7">O43*C43</f>
        <v>0</v>
      </c>
    </row>
    <row r="44" spans="1:16" ht="118.5" customHeight="1" x14ac:dyDescent="0.25">
      <c r="A44" s="6">
        <v>35</v>
      </c>
      <c r="B44" s="13" t="s">
        <v>60</v>
      </c>
      <c r="C44" s="7">
        <v>1</v>
      </c>
      <c r="D44" s="35" t="s">
        <v>61</v>
      </c>
      <c r="E44" s="36"/>
      <c r="F44" s="36"/>
      <c r="G44" s="36"/>
      <c r="H44" s="36"/>
      <c r="I44" s="36"/>
      <c r="J44" s="37"/>
      <c r="K44" s="52">
        <f t="shared" si="2"/>
        <v>19328.099173553721</v>
      </c>
      <c r="L44" s="52">
        <f t="shared" si="0"/>
        <v>19328.099173553721</v>
      </c>
      <c r="M44" s="53">
        <v>23387</v>
      </c>
      <c r="N44" s="53">
        <f t="shared" si="1"/>
        <v>23387</v>
      </c>
      <c r="O44" s="21"/>
      <c r="P44" s="22">
        <f t="shared" si="7"/>
        <v>0</v>
      </c>
    </row>
    <row r="45" spans="1:16" ht="114" customHeight="1" x14ac:dyDescent="0.25">
      <c r="A45" s="6">
        <v>36</v>
      </c>
      <c r="B45" s="13" t="s">
        <v>62</v>
      </c>
      <c r="C45" s="7">
        <v>1</v>
      </c>
      <c r="D45" s="35" t="s">
        <v>63</v>
      </c>
      <c r="E45" s="36"/>
      <c r="F45" s="36"/>
      <c r="G45" s="36"/>
      <c r="H45" s="36"/>
      <c r="I45" s="36"/>
      <c r="J45" s="37"/>
      <c r="K45" s="52">
        <f t="shared" si="2"/>
        <v>16979.338842975209</v>
      </c>
      <c r="L45" s="52">
        <f t="shared" si="0"/>
        <v>16979.338842975209</v>
      </c>
      <c r="M45" s="53">
        <v>20545</v>
      </c>
      <c r="N45" s="53">
        <f t="shared" si="1"/>
        <v>20545</v>
      </c>
      <c r="O45" s="21"/>
      <c r="P45" s="22">
        <f t="shared" si="7"/>
        <v>0</v>
      </c>
    </row>
    <row r="46" spans="1:16" ht="131.25" customHeight="1" x14ac:dyDescent="0.25">
      <c r="A46" s="6">
        <v>37</v>
      </c>
      <c r="B46" s="13" t="s">
        <v>64</v>
      </c>
      <c r="C46" s="7">
        <v>1</v>
      </c>
      <c r="D46" s="35" t="s">
        <v>65</v>
      </c>
      <c r="E46" s="36"/>
      <c r="F46" s="36"/>
      <c r="G46" s="36"/>
      <c r="H46" s="36"/>
      <c r="I46" s="36"/>
      <c r="J46" s="37"/>
      <c r="K46" s="52">
        <f t="shared" si="2"/>
        <v>32367.768595041322</v>
      </c>
      <c r="L46" s="52">
        <f t="shared" si="0"/>
        <v>32367.768595041322</v>
      </c>
      <c r="M46" s="53">
        <v>39165</v>
      </c>
      <c r="N46" s="53">
        <f t="shared" si="1"/>
        <v>39165</v>
      </c>
      <c r="O46" s="21"/>
      <c r="P46" s="22">
        <f t="shared" si="7"/>
        <v>0</v>
      </c>
    </row>
    <row r="47" spans="1:16" ht="117" customHeight="1" x14ac:dyDescent="0.25">
      <c r="A47" s="6">
        <v>38</v>
      </c>
      <c r="B47" s="7" t="s">
        <v>66</v>
      </c>
      <c r="C47" s="7">
        <v>1</v>
      </c>
      <c r="D47" s="35" t="s">
        <v>91</v>
      </c>
      <c r="E47" s="36"/>
      <c r="F47" s="36"/>
      <c r="G47" s="36"/>
      <c r="H47" s="36"/>
      <c r="I47" s="36"/>
      <c r="J47" s="37"/>
      <c r="K47" s="52">
        <f t="shared" si="2"/>
        <v>32288.429752066117</v>
      </c>
      <c r="L47" s="52">
        <f t="shared" si="0"/>
        <v>32288.429752066117</v>
      </c>
      <c r="M47" s="53">
        <v>39069</v>
      </c>
      <c r="N47" s="53">
        <f t="shared" si="1"/>
        <v>39069</v>
      </c>
      <c r="O47" s="21"/>
      <c r="P47" s="22">
        <f>O47*C47</f>
        <v>0</v>
      </c>
    </row>
    <row r="48" spans="1:16" ht="112.5" customHeight="1" x14ac:dyDescent="0.25">
      <c r="A48" s="6">
        <v>39</v>
      </c>
      <c r="B48" s="7" t="s">
        <v>67</v>
      </c>
      <c r="C48" s="7">
        <v>1</v>
      </c>
      <c r="D48" s="35" t="s">
        <v>105</v>
      </c>
      <c r="E48" s="36"/>
      <c r="F48" s="36"/>
      <c r="G48" s="36"/>
      <c r="H48" s="36"/>
      <c r="I48" s="36"/>
      <c r="J48" s="37"/>
      <c r="K48" s="52">
        <f t="shared" si="2"/>
        <v>32841.32231404959</v>
      </c>
      <c r="L48" s="52">
        <f t="shared" si="0"/>
        <v>32841.32231404959</v>
      </c>
      <c r="M48" s="53">
        <v>39738</v>
      </c>
      <c r="N48" s="53">
        <f t="shared" si="1"/>
        <v>39738</v>
      </c>
      <c r="O48" s="21"/>
      <c r="P48" s="22">
        <f>O48*C48</f>
        <v>0</v>
      </c>
    </row>
    <row r="49" spans="1:16" ht="150" customHeight="1" x14ac:dyDescent="0.25">
      <c r="A49" s="14">
        <v>40</v>
      </c>
      <c r="B49" s="16" t="s">
        <v>68</v>
      </c>
      <c r="C49" s="16">
        <v>1</v>
      </c>
      <c r="D49" s="35" t="s">
        <v>69</v>
      </c>
      <c r="E49" s="36"/>
      <c r="F49" s="36"/>
      <c r="G49" s="36"/>
      <c r="H49" s="36"/>
      <c r="I49" s="36"/>
      <c r="J49" s="37"/>
      <c r="K49" s="52">
        <f t="shared" si="2"/>
        <v>32714.876033057852</v>
      </c>
      <c r="L49" s="52">
        <f t="shared" si="0"/>
        <v>32714.876033057852</v>
      </c>
      <c r="M49" s="53">
        <v>39585</v>
      </c>
      <c r="N49" s="53">
        <f t="shared" si="1"/>
        <v>39585</v>
      </c>
      <c r="O49" s="21"/>
      <c r="P49" s="22">
        <f>O49*C49</f>
        <v>0</v>
      </c>
    </row>
    <row r="50" spans="1:16" ht="156.75" customHeight="1" x14ac:dyDescent="0.25">
      <c r="A50" s="14">
        <v>41</v>
      </c>
      <c r="B50" s="16" t="s">
        <v>70</v>
      </c>
      <c r="C50" s="16">
        <v>1</v>
      </c>
      <c r="D50" s="35" t="s">
        <v>106</v>
      </c>
      <c r="E50" s="36"/>
      <c r="F50" s="36"/>
      <c r="G50" s="36"/>
      <c r="H50" s="36"/>
      <c r="I50" s="36"/>
      <c r="J50" s="37"/>
      <c r="K50" s="52">
        <f t="shared" si="2"/>
        <v>32305.785123966944</v>
      </c>
      <c r="L50" s="52">
        <f t="shared" si="0"/>
        <v>32305.785123966944</v>
      </c>
      <c r="M50" s="53">
        <v>39090</v>
      </c>
      <c r="N50" s="53">
        <f t="shared" si="1"/>
        <v>39090</v>
      </c>
      <c r="O50" s="21"/>
      <c r="P50" s="22">
        <f>O50*C50</f>
        <v>0</v>
      </c>
    </row>
    <row r="51" spans="1:16" ht="161.25" customHeight="1" x14ac:dyDescent="0.25">
      <c r="A51" s="14">
        <v>42</v>
      </c>
      <c r="B51" s="16" t="s">
        <v>71</v>
      </c>
      <c r="C51" s="16">
        <v>1</v>
      </c>
      <c r="D51" s="35" t="s">
        <v>72</v>
      </c>
      <c r="E51" s="36"/>
      <c r="F51" s="36"/>
      <c r="G51" s="36"/>
      <c r="H51" s="36"/>
      <c r="I51" s="36"/>
      <c r="J51" s="37"/>
      <c r="K51" s="52">
        <f t="shared" si="2"/>
        <v>33041.32231404959</v>
      </c>
      <c r="L51" s="52">
        <f t="shared" si="0"/>
        <v>33041.32231404959</v>
      </c>
      <c r="M51" s="53">
        <v>39980</v>
      </c>
      <c r="N51" s="53">
        <f t="shared" si="1"/>
        <v>39980</v>
      </c>
      <c r="O51" s="21"/>
      <c r="P51" s="22">
        <f t="shared" ref="P51:P56" si="8">O51*C51</f>
        <v>0</v>
      </c>
    </row>
    <row r="52" spans="1:16" ht="70.5" customHeight="1" x14ac:dyDescent="0.25">
      <c r="A52" s="14">
        <v>43</v>
      </c>
      <c r="B52" s="16" t="s">
        <v>73</v>
      </c>
      <c r="C52" s="16">
        <v>1</v>
      </c>
      <c r="D52" s="35" t="s">
        <v>107</v>
      </c>
      <c r="E52" s="36"/>
      <c r="F52" s="36"/>
      <c r="G52" s="36"/>
      <c r="H52" s="36"/>
      <c r="I52" s="36"/>
      <c r="J52" s="37"/>
      <c r="K52" s="52">
        <f t="shared" si="2"/>
        <v>11599.173553719009</v>
      </c>
      <c r="L52" s="52">
        <f t="shared" si="0"/>
        <v>11599.173553719009</v>
      </c>
      <c r="M52" s="53">
        <v>14035</v>
      </c>
      <c r="N52" s="53">
        <f t="shared" si="1"/>
        <v>14035</v>
      </c>
      <c r="O52" s="21"/>
      <c r="P52" s="22">
        <f t="shared" si="8"/>
        <v>0</v>
      </c>
    </row>
    <row r="53" spans="1:16" ht="151.5" customHeight="1" x14ac:dyDescent="0.25">
      <c r="A53" s="14">
        <v>44</v>
      </c>
      <c r="B53" s="16" t="s">
        <v>74</v>
      </c>
      <c r="C53" s="16">
        <v>1</v>
      </c>
      <c r="D53" s="35" t="s">
        <v>108</v>
      </c>
      <c r="E53" s="36"/>
      <c r="F53" s="36"/>
      <c r="G53" s="36"/>
      <c r="H53" s="36"/>
      <c r="I53" s="36"/>
      <c r="J53" s="37"/>
      <c r="K53" s="52">
        <f t="shared" si="2"/>
        <v>32667.768595041322</v>
      </c>
      <c r="L53" s="52">
        <f t="shared" si="0"/>
        <v>32667.768595041322</v>
      </c>
      <c r="M53" s="53">
        <v>39528</v>
      </c>
      <c r="N53" s="53">
        <f t="shared" si="1"/>
        <v>39528</v>
      </c>
      <c r="O53" s="21"/>
      <c r="P53" s="22">
        <f t="shared" si="8"/>
        <v>0</v>
      </c>
    </row>
    <row r="54" spans="1:16" ht="147" customHeight="1" x14ac:dyDescent="0.25">
      <c r="A54" s="14">
        <v>45</v>
      </c>
      <c r="B54" s="16" t="s">
        <v>75</v>
      </c>
      <c r="C54" s="16">
        <v>1</v>
      </c>
      <c r="D54" s="35" t="s">
        <v>109</v>
      </c>
      <c r="E54" s="36"/>
      <c r="F54" s="36"/>
      <c r="G54" s="36"/>
      <c r="H54" s="36"/>
      <c r="I54" s="36"/>
      <c r="J54" s="37"/>
      <c r="K54" s="52">
        <f t="shared" si="2"/>
        <v>32644.628099173555</v>
      </c>
      <c r="L54" s="52">
        <f t="shared" si="0"/>
        <v>32644.628099173555</v>
      </c>
      <c r="M54" s="53">
        <v>39500</v>
      </c>
      <c r="N54" s="53">
        <f t="shared" si="1"/>
        <v>39500</v>
      </c>
      <c r="O54" s="21"/>
      <c r="P54" s="22">
        <f t="shared" si="8"/>
        <v>0</v>
      </c>
    </row>
    <row r="55" spans="1:16" ht="158.25" customHeight="1" x14ac:dyDescent="0.25">
      <c r="A55" s="14">
        <v>46</v>
      </c>
      <c r="B55" s="15" t="s">
        <v>76</v>
      </c>
      <c r="C55" s="16">
        <v>1</v>
      </c>
      <c r="D55" s="35" t="s">
        <v>77</v>
      </c>
      <c r="E55" s="36"/>
      <c r="F55" s="36"/>
      <c r="G55" s="36"/>
      <c r="H55" s="36"/>
      <c r="I55" s="36"/>
      <c r="J55" s="37"/>
      <c r="K55" s="52">
        <f t="shared" si="2"/>
        <v>32132.231404958678</v>
      </c>
      <c r="L55" s="52">
        <f t="shared" si="0"/>
        <v>32132.231404958678</v>
      </c>
      <c r="M55" s="53">
        <v>38880</v>
      </c>
      <c r="N55" s="53">
        <f t="shared" si="1"/>
        <v>38880</v>
      </c>
      <c r="O55" s="21"/>
      <c r="P55" s="22">
        <f t="shared" si="8"/>
        <v>0</v>
      </c>
    </row>
    <row r="56" spans="1:16" ht="93.75" customHeight="1" x14ac:dyDescent="0.25">
      <c r="A56" s="14">
        <v>47</v>
      </c>
      <c r="B56" s="16" t="s">
        <v>78</v>
      </c>
      <c r="C56" s="16">
        <v>1</v>
      </c>
      <c r="D56" s="35" t="s">
        <v>110</v>
      </c>
      <c r="E56" s="36"/>
      <c r="F56" s="36"/>
      <c r="G56" s="36"/>
      <c r="H56" s="36"/>
      <c r="I56" s="36"/>
      <c r="J56" s="37"/>
      <c r="K56" s="52">
        <f t="shared" si="2"/>
        <v>14679.338842975207</v>
      </c>
      <c r="L56" s="52">
        <f t="shared" si="0"/>
        <v>14679.338842975207</v>
      </c>
      <c r="M56" s="53">
        <v>17762</v>
      </c>
      <c r="N56" s="53">
        <f t="shared" si="1"/>
        <v>17762</v>
      </c>
      <c r="O56" s="21"/>
      <c r="P56" s="22">
        <f t="shared" si="8"/>
        <v>0</v>
      </c>
    </row>
    <row r="57" spans="1:16" ht="93.75" customHeight="1" x14ac:dyDescent="0.25">
      <c r="A57" s="14">
        <v>48</v>
      </c>
      <c r="B57" s="15" t="s">
        <v>111</v>
      </c>
      <c r="C57" s="16">
        <v>1</v>
      </c>
      <c r="D57" s="35" t="s">
        <v>79</v>
      </c>
      <c r="E57" s="36"/>
      <c r="F57" s="36"/>
      <c r="G57" s="36"/>
      <c r="H57" s="36"/>
      <c r="I57" s="36"/>
      <c r="J57" s="37"/>
      <c r="K57" s="52">
        <f t="shared" si="2"/>
        <v>19305.785123966944</v>
      </c>
      <c r="L57" s="52">
        <f t="shared" si="0"/>
        <v>19305.785123966944</v>
      </c>
      <c r="M57" s="53">
        <v>23360</v>
      </c>
      <c r="N57" s="53">
        <f t="shared" si="1"/>
        <v>23360</v>
      </c>
      <c r="O57" s="21"/>
      <c r="P57" s="22">
        <f>O57*C57</f>
        <v>0</v>
      </c>
    </row>
    <row r="58" spans="1:16" ht="147" customHeight="1" x14ac:dyDescent="0.25">
      <c r="A58" s="14">
        <v>49</v>
      </c>
      <c r="B58" s="15" t="s">
        <v>80</v>
      </c>
      <c r="C58" s="16">
        <v>1</v>
      </c>
      <c r="D58" s="35" t="s">
        <v>81</v>
      </c>
      <c r="E58" s="36"/>
      <c r="F58" s="36"/>
      <c r="G58" s="36"/>
      <c r="H58" s="36"/>
      <c r="I58" s="36"/>
      <c r="J58" s="37"/>
      <c r="K58" s="52">
        <f t="shared" si="2"/>
        <v>32805.78512396694</v>
      </c>
      <c r="L58" s="52">
        <f t="shared" si="0"/>
        <v>32805.78512396694</v>
      </c>
      <c r="M58" s="53">
        <v>39695</v>
      </c>
      <c r="N58" s="53">
        <f t="shared" si="1"/>
        <v>39695</v>
      </c>
      <c r="O58" s="21"/>
      <c r="P58" s="22">
        <f>O58*C58</f>
        <v>0</v>
      </c>
    </row>
    <row r="59" spans="1:16" ht="99.75" customHeight="1" x14ac:dyDescent="0.25">
      <c r="A59" s="14">
        <v>50</v>
      </c>
      <c r="B59" s="16" t="s">
        <v>82</v>
      </c>
      <c r="C59" s="16">
        <v>2</v>
      </c>
      <c r="D59" s="35" t="s">
        <v>112</v>
      </c>
      <c r="E59" s="36"/>
      <c r="F59" s="36"/>
      <c r="G59" s="36"/>
      <c r="H59" s="36"/>
      <c r="I59" s="36"/>
      <c r="J59" s="37"/>
      <c r="K59" s="52">
        <f t="shared" si="2"/>
        <v>6652.8925619834708</v>
      </c>
      <c r="L59" s="52">
        <f t="shared" si="0"/>
        <v>13305.785123966942</v>
      </c>
      <c r="M59" s="53">
        <v>8050</v>
      </c>
      <c r="N59" s="53">
        <f t="shared" si="1"/>
        <v>16100</v>
      </c>
      <c r="O59" s="21"/>
      <c r="P59" s="22">
        <f>O59*C59</f>
        <v>0</v>
      </c>
    </row>
    <row r="60" spans="1:16" ht="133.5" customHeight="1" x14ac:dyDescent="0.25">
      <c r="A60" s="14">
        <v>51</v>
      </c>
      <c r="B60" s="16" t="s">
        <v>84</v>
      </c>
      <c r="C60" s="16">
        <v>1</v>
      </c>
      <c r="D60" s="45" t="s">
        <v>117</v>
      </c>
      <c r="E60" s="46"/>
      <c r="F60" s="46"/>
      <c r="G60" s="46"/>
      <c r="H60" s="46"/>
      <c r="I60" s="46"/>
      <c r="J60" s="47"/>
      <c r="K60" s="52">
        <f t="shared" si="2"/>
        <v>7805.7851239669426</v>
      </c>
      <c r="L60" s="52">
        <f t="shared" si="0"/>
        <v>7805.7851239669426</v>
      </c>
      <c r="M60" s="53">
        <v>9445</v>
      </c>
      <c r="N60" s="53">
        <f t="shared" si="1"/>
        <v>9445</v>
      </c>
      <c r="O60" s="21"/>
      <c r="P60" s="22">
        <f>O60*C60</f>
        <v>0</v>
      </c>
    </row>
    <row r="61" spans="1:16" ht="133.5" customHeight="1" x14ac:dyDescent="0.25">
      <c r="A61" s="14">
        <v>52</v>
      </c>
      <c r="B61" s="16" t="s">
        <v>85</v>
      </c>
      <c r="C61" s="16">
        <v>2</v>
      </c>
      <c r="D61" s="45" t="s">
        <v>118</v>
      </c>
      <c r="E61" s="46"/>
      <c r="F61" s="46"/>
      <c r="G61" s="46"/>
      <c r="H61" s="46"/>
      <c r="I61" s="46"/>
      <c r="J61" s="47"/>
      <c r="K61" s="52">
        <f t="shared" si="2"/>
        <v>6729.7520661157023</v>
      </c>
      <c r="L61" s="52">
        <f t="shared" si="0"/>
        <v>13459.504132231405</v>
      </c>
      <c r="M61" s="53">
        <v>8143</v>
      </c>
      <c r="N61" s="53">
        <f t="shared" si="1"/>
        <v>16286</v>
      </c>
      <c r="O61" s="21"/>
      <c r="P61" s="22">
        <f t="shared" ref="P61:P63" si="9">O61*C61</f>
        <v>0</v>
      </c>
    </row>
    <row r="62" spans="1:16" ht="133.5" customHeight="1" x14ac:dyDescent="0.25">
      <c r="A62" s="14">
        <v>53</v>
      </c>
      <c r="B62" s="16" t="s">
        <v>86</v>
      </c>
      <c r="C62" s="16">
        <v>1</v>
      </c>
      <c r="D62" s="35" t="s">
        <v>83</v>
      </c>
      <c r="E62" s="36"/>
      <c r="F62" s="36"/>
      <c r="G62" s="36"/>
      <c r="H62" s="36"/>
      <c r="I62" s="36"/>
      <c r="J62" s="37"/>
      <c r="K62" s="52">
        <f t="shared" si="2"/>
        <v>5396.6942148760336</v>
      </c>
      <c r="L62" s="52">
        <f t="shared" si="0"/>
        <v>5396.6942148760336</v>
      </c>
      <c r="M62" s="53">
        <v>6530</v>
      </c>
      <c r="N62" s="53">
        <f t="shared" si="1"/>
        <v>6530</v>
      </c>
      <c r="O62" s="21"/>
      <c r="P62" s="22">
        <f t="shared" si="9"/>
        <v>0</v>
      </c>
    </row>
    <row r="63" spans="1:16" ht="151.5" customHeight="1" x14ac:dyDescent="0.25">
      <c r="A63" s="14">
        <v>54</v>
      </c>
      <c r="B63" s="16" t="s">
        <v>87</v>
      </c>
      <c r="C63" s="16">
        <v>1</v>
      </c>
      <c r="D63" s="35" t="s">
        <v>113</v>
      </c>
      <c r="E63" s="36"/>
      <c r="F63" s="36"/>
      <c r="G63" s="36"/>
      <c r="H63" s="36"/>
      <c r="I63" s="36"/>
      <c r="J63" s="37"/>
      <c r="K63" s="52">
        <f t="shared" si="2"/>
        <v>32694.21487603306</v>
      </c>
      <c r="L63" s="52">
        <f t="shared" si="0"/>
        <v>32694.21487603306</v>
      </c>
      <c r="M63" s="53">
        <v>39560</v>
      </c>
      <c r="N63" s="53">
        <f t="shared" si="1"/>
        <v>39560</v>
      </c>
      <c r="O63" s="21"/>
      <c r="P63" s="22">
        <f t="shared" si="9"/>
        <v>0</v>
      </c>
    </row>
    <row r="64" spans="1:16" ht="164.25" customHeight="1" x14ac:dyDescent="0.25">
      <c r="A64" s="14">
        <v>55</v>
      </c>
      <c r="B64" s="16" t="s">
        <v>120</v>
      </c>
      <c r="C64" s="16">
        <v>1</v>
      </c>
      <c r="D64" s="35" t="s">
        <v>114</v>
      </c>
      <c r="E64" s="36"/>
      <c r="F64" s="36"/>
      <c r="G64" s="36"/>
      <c r="H64" s="36"/>
      <c r="I64" s="36"/>
      <c r="J64" s="37"/>
      <c r="K64" s="52">
        <f t="shared" si="2"/>
        <v>32867.768595041322</v>
      </c>
      <c r="L64" s="52">
        <f t="shared" si="0"/>
        <v>32867.768595041322</v>
      </c>
      <c r="M64" s="53">
        <v>39770</v>
      </c>
      <c r="N64" s="53">
        <f t="shared" si="1"/>
        <v>39770</v>
      </c>
      <c r="O64" s="21"/>
      <c r="P64" s="22">
        <f>O64*C64</f>
        <v>0</v>
      </c>
    </row>
    <row r="65" spans="1:16" ht="164.25" customHeight="1" x14ac:dyDescent="0.25">
      <c r="A65" s="14">
        <v>56</v>
      </c>
      <c r="B65" s="16" t="s">
        <v>121</v>
      </c>
      <c r="C65" s="16">
        <v>1</v>
      </c>
      <c r="D65" s="45" t="s">
        <v>115</v>
      </c>
      <c r="E65" s="46"/>
      <c r="F65" s="46"/>
      <c r="G65" s="46"/>
      <c r="H65" s="46"/>
      <c r="I65" s="46"/>
      <c r="J65" s="47"/>
      <c r="K65" s="52">
        <f t="shared" si="2"/>
        <v>11727.272727272728</v>
      </c>
      <c r="L65" s="52">
        <f t="shared" si="0"/>
        <v>11727.272727272728</v>
      </c>
      <c r="M65" s="53">
        <v>14190</v>
      </c>
      <c r="N65" s="53">
        <f t="shared" si="1"/>
        <v>14190</v>
      </c>
      <c r="O65" s="21"/>
      <c r="P65" s="22">
        <f>O65*C65</f>
        <v>0</v>
      </c>
    </row>
    <row r="66" spans="1:16" ht="164.25" customHeight="1" thickBot="1" x14ac:dyDescent="0.3">
      <c r="A66" s="14">
        <v>57</v>
      </c>
      <c r="B66" s="16" t="s">
        <v>122</v>
      </c>
      <c r="C66" s="16">
        <v>1</v>
      </c>
      <c r="D66" s="45" t="s">
        <v>116</v>
      </c>
      <c r="E66" s="46"/>
      <c r="F66" s="46"/>
      <c r="G66" s="46"/>
      <c r="H66" s="46"/>
      <c r="I66" s="46"/>
      <c r="J66" s="47"/>
      <c r="K66" s="52">
        <f t="shared" si="2"/>
        <v>6126.4462809917359</v>
      </c>
      <c r="L66" s="52">
        <f t="shared" si="0"/>
        <v>6126.4462809917359</v>
      </c>
      <c r="M66" s="53">
        <v>7413</v>
      </c>
      <c r="N66" s="53">
        <f t="shared" si="1"/>
        <v>7413</v>
      </c>
      <c r="O66" s="21"/>
      <c r="P66" s="22">
        <f>O66*C66</f>
        <v>0</v>
      </c>
    </row>
    <row r="67" spans="1:16" ht="15.75" thickBot="1" x14ac:dyDescent="0.3">
      <c r="A67" s="38" t="s">
        <v>7</v>
      </c>
      <c r="B67" s="39"/>
      <c r="C67" s="39"/>
      <c r="D67" s="39"/>
      <c r="E67" s="39"/>
      <c r="F67" s="39"/>
      <c r="G67" s="39"/>
      <c r="H67" s="39"/>
      <c r="I67" s="39"/>
      <c r="J67" s="40"/>
      <c r="K67" s="10">
        <f t="shared" ref="K67:P67" si="10">SUM(K10:K66)</f>
        <v>1769275.20661157</v>
      </c>
      <c r="L67" s="10">
        <f t="shared" si="10"/>
        <v>1864310.7438016527</v>
      </c>
      <c r="M67" s="10">
        <f t="shared" si="10"/>
        <v>2140823</v>
      </c>
      <c r="N67" s="12">
        <f t="shared" si="10"/>
        <v>2255816</v>
      </c>
      <c r="O67" s="23">
        <f t="shared" si="10"/>
        <v>0</v>
      </c>
      <c r="P67" s="24">
        <f t="shared" si="10"/>
        <v>0</v>
      </c>
    </row>
    <row r="69" spans="1:16" ht="150" customHeight="1" x14ac:dyDescent="0.25">
      <c r="B69" s="18"/>
      <c r="C69" s="17"/>
      <c r="D69" s="41"/>
      <c r="E69" s="41"/>
      <c r="F69" s="41"/>
      <c r="G69" s="41"/>
      <c r="H69" s="41"/>
      <c r="I69" s="41"/>
      <c r="J69" s="41"/>
    </row>
    <row r="70" spans="1:16" ht="100.5" customHeight="1" x14ac:dyDescent="0.25">
      <c r="B70" s="18"/>
      <c r="C70" s="17"/>
      <c r="D70" s="41"/>
      <c r="E70" s="41"/>
      <c r="F70" s="41"/>
      <c r="G70" s="41"/>
      <c r="H70" s="41"/>
      <c r="I70" s="41"/>
      <c r="J70" s="41"/>
    </row>
    <row r="71" spans="1:16" ht="122.25" customHeight="1" x14ac:dyDescent="0.25">
      <c r="B71" s="18"/>
      <c r="C71" s="17"/>
      <c r="D71" s="42"/>
      <c r="E71" s="41"/>
      <c r="F71" s="41"/>
      <c r="G71" s="41"/>
      <c r="H71" s="41"/>
      <c r="I71" s="41"/>
      <c r="J71" s="41"/>
    </row>
    <row r="72" spans="1:16" ht="81" customHeight="1" x14ac:dyDescent="0.25">
      <c r="B72" s="18"/>
      <c r="C72" s="17"/>
      <c r="D72" s="41"/>
      <c r="E72" s="41"/>
      <c r="F72" s="41"/>
      <c r="G72" s="41"/>
      <c r="H72" s="41"/>
      <c r="I72" s="41"/>
      <c r="J72" s="41"/>
    </row>
    <row r="73" spans="1:16" ht="138.75" customHeight="1" x14ac:dyDescent="0.25">
      <c r="B73" s="18"/>
      <c r="C73" s="17"/>
      <c r="D73" s="41"/>
      <c r="E73" s="41"/>
      <c r="F73" s="41"/>
      <c r="G73" s="41"/>
      <c r="H73" s="41"/>
      <c r="I73" s="41"/>
      <c r="J73" s="41"/>
    </row>
  </sheetData>
  <mergeCells count="71">
    <mergeCell ref="D19:J19"/>
    <mergeCell ref="D20:J20"/>
    <mergeCell ref="D21:J21"/>
    <mergeCell ref="A7:L7"/>
    <mergeCell ref="M7:N7"/>
    <mergeCell ref="A8:J8"/>
    <mergeCell ref="K8:L8"/>
    <mergeCell ref="M8:N8"/>
    <mergeCell ref="D9:J9"/>
    <mergeCell ref="A1:N6"/>
    <mergeCell ref="D11:J11"/>
    <mergeCell ref="D12:J12"/>
    <mergeCell ref="D17:J17"/>
    <mergeCell ref="D18:J18"/>
    <mergeCell ref="D13:J13"/>
    <mergeCell ref="D14:J14"/>
    <mergeCell ref="D15:J15"/>
    <mergeCell ref="D16:J16"/>
    <mergeCell ref="D10:J10"/>
    <mergeCell ref="D22:J22"/>
    <mergeCell ref="D37:J37"/>
    <mergeCell ref="D30:J30"/>
    <mergeCell ref="D31:J31"/>
    <mergeCell ref="D32:J32"/>
    <mergeCell ref="D36:J36"/>
    <mergeCell ref="D33:J33"/>
    <mergeCell ref="D34:J34"/>
    <mergeCell ref="D35:J35"/>
    <mergeCell ref="D25:J25"/>
    <mergeCell ref="D26:J26"/>
    <mergeCell ref="D27:J27"/>
    <mergeCell ref="D28:J28"/>
    <mergeCell ref="D29:J29"/>
    <mergeCell ref="D23:J23"/>
    <mergeCell ref="D24:J24"/>
    <mergeCell ref="D38:J38"/>
    <mergeCell ref="D39:J39"/>
    <mergeCell ref="D40:J40"/>
    <mergeCell ref="D41:J41"/>
    <mergeCell ref="D42:J42"/>
    <mergeCell ref="D43:J43"/>
    <mergeCell ref="D44:J44"/>
    <mergeCell ref="D45:J45"/>
    <mergeCell ref="D46:J46"/>
    <mergeCell ref="D49:J49"/>
    <mergeCell ref="D48:J48"/>
    <mergeCell ref="D47:J47"/>
    <mergeCell ref="D52:J52"/>
    <mergeCell ref="D53:J53"/>
    <mergeCell ref="D59:J59"/>
    <mergeCell ref="D54:J54"/>
    <mergeCell ref="D55:J55"/>
    <mergeCell ref="D56:J56"/>
    <mergeCell ref="D57:J57"/>
    <mergeCell ref="D58:J58"/>
    <mergeCell ref="O8:P8"/>
    <mergeCell ref="D72:J72"/>
    <mergeCell ref="D73:J73"/>
    <mergeCell ref="D65:J65"/>
    <mergeCell ref="D66:J66"/>
    <mergeCell ref="D60:J60"/>
    <mergeCell ref="D61:J61"/>
    <mergeCell ref="D62:J62"/>
    <mergeCell ref="D63:J63"/>
    <mergeCell ref="D64:J64"/>
    <mergeCell ref="D69:J69"/>
    <mergeCell ref="D70:J70"/>
    <mergeCell ref="D71:J71"/>
    <mergeCell ref="A67:J67"/>
    <mergeCell ref="D50:J50"/>
    <mergeCell ref="D51:J51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Posilovací stroje</vt:lpstr>
    </vt:vector>
  </TitlesOfParts>
  <Company>REK UJEP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srajbrv</dc:creator>
  <cp:lastModifiedBy>kozisekl</cp:lastModifiedBy>
  <dcterms:created xsi:type="dcterms:W3CDTF">2018-03-19T14:39:22Z</dcterms:created>
  <dcterms:modified xsi:type="dcterms:W3CDTF">2018-07-25T15:21:50Z</dcterms:modified>
</cp:coreProperties>
</file>