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NS\DNS_2018_2022\NABYTEK\7. DNS 2018 00 PF MOPR Kubištová\"/>
    </mc:Choice>
  </mc:AlternateContent>
  <bookViews>
    <workbookView xWindow="0" yWindow="0" windowWidth="28800" windowHeight="14235"/>
  </bookViews>
  <sheets>
    <sheet name="Nabytek" sheetId="1" r:id="rId1"/>
  </sheets>
  <definedNames>
    <definedName name="_xlnm.Print_Area" localSheetId="0">Nabytek!$A$7:$N$22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N11" i="1"/>
  <c r="K11" i="1"/>
  <c r="L11" i="1" s="1"/>
  <c r="M22" i="1" l="1"/>
  <c r="N21" i="1"/>
  <c r="K21" i="1"/>
  <c r="L21" i="1" s="1"/>
  <c r="N10" i="1"/>
  <c r="K10" i="1"/>
  <c r="L10" i="1" s="1"/>
  <c r="N9" i="1"/>
  <c r="K9" i="1"/>
  <c r="L9" i="1" s="1"/>
  <c r="K22" i="1" l="1"/>
  <c r="N22" i="1"/>
  <c r="L22" i="1"/>
</calcChain>
</file>

<file path=xl/sharedStrings.xml><?xml version="1.0" encoding="utf-8"?>
<sst xmlns="http://schemas.openxmlformats.org/spreadsheetml/2006/main" count="43" uniqueCount="41">
  <si>
    <t>Druh</t>
  </si>
  <si>
    <t>ks</t>
  </si>
  <si>
    <t>Popis</t>
  </si>
  <si>
    <t>Cena za kus</t>
  </si>
  <si>
    <t>Cena celkem</t>
  </si>
  <si>
    <t>Celkem</t>
  </si>
  <si>
    <t>položka č.</t>
  </si>
  <si>
    <t>Stolek pod počítač</t>
  </si>
  <si>
    <t>Pracovní stůl  (800x800x742)</t>
  </si>
  <si>
    <t>Pracovní stůl  (1200x800x742)</t>
  </si>
  <si>
    <t>Pracovní stůl  (1800x800x742)</t>
  </si>
  <si>
    <t>Skříň (800x470x1780), FT dveře LTD</t>
  </si>
  <si>
    <t>Skříň (800x470x1780), žaluziová</t>
  </si>
  <si>
    <t>Skříň (800x470x1063), FT dveře LTD</t>
  </si>
  <si>
    <t>Skříň (800x470x1063), žaluziová</t>
  </si>
  <si>
    <t>Skříň žaluziová(800x450x735)</t>
  </si>
  <si>
    <t xml:space="preserve"> posluchárenské sezení </t>
  </si>
  <si>
    <t>židle stohovatelná</t>
  </si>
  <si>
    <t>židle jednací stohovatelná</t>
  </si>
  <si>
    <t>Pracovní stůl (1600x800x742)</t>
  </si>
  <si>
    <t>skříň žaluziová  nízká rozměr 800x450x735 se zámkem. Materiál LTD deska dezén dřeva s ABS hranou.  1 police. Žaluziové dveře barva dle vzorníku RAL.</t>
  </si>
  <si>
    <r>
      <t>skříň žaluziová  střední rozměr 800x</t>
    </r>
    <r>
      <rPr>
        <sz val="11"/>
        <rFont val="Calibri"/>
        <family val="2"/>
        <charset val="238"/>
        <scheme val="minor"/>
      </rPr>
      <t>470</t>
    </r>
    <r>
      <rPr>
        <sz val="11"/>
        <color theme="1"/>
        <rFont val="Calibri"/>
        <family val="2"/>
        <charset val="238"/>
        <scheme val="minor"/>
      </rPr>
      <t>x1063 se zámkem. Materiál LTD deska dezén dřeva s ABS hranou.  2 police. Žaluziové dveře barva dle vzorníku RAL.</t>
    </r>
  </si>
  <si>
    <t xml:space="preserve">skříň střední 800x470x1063 křídlové dveře LTD se zámkem. Materiál LTD deska  dezén dřeva s ABS hranou. 2 police. </t>
  </si>
  <si>
    <r>
      <t>skříň žaluziová vysoká rozměr 800x</t>
    </r>
    <r>
      <rPr>
        <sz val="11"/>
        <rFont val="Calibri"/>
        <family val="2"/>
        <charset val="238"/>
        <scheme val="minor"/>
      </rPr>
      <t>470</t>
    </r>
    <r>
      <rPr>
        <sz val="11"/>
        <color theme="1"/>
        <rFont val="Calibri"/>
        <family val="2"/>
        <charset val="238"/>
        <scheme val="minor"/>
      </rPr>
      <t>x1780 se zámkem. Materiál LTD deska dezén dřeva s ABS hranou. 4 police. Žaluziové dveře barva dle vzorníku RAL.</t>
    </r>
  </si>
  <si>
    <t xml:space="preserve">skříň  rozměry 800x470x1780 křídlové dveře LTD/sklo se zámkem. Materiál LTD deska dezén dřeva s ABS hranou. 4 police. </t>
  </si>
  <si>
    <t>ilustrační obrázek - naznačuje představu zadavatele</t>
  </si>
  <si>
    <t>Nábytek  včetně montáže a dopravy, kovové konstrukce dle odstínu RAL, dezén dřeva dle vzorníku</t>
  </si>
  <si>
    <t>pracovní stůl s kovovýma nohama 1800x800x742. Plát stolu LDT deska dezén dřeva, ABS hrana. Kovová konstrukce ocelový profil min. 40 x 40 mm. Svařovaný rám, výztuha pod celým plátem stolu. Na koncových částech kovových profilů plastové návleky, které chrání podlahové krytiny před poškozením. Každá noha obsahuje rektifikační patku pro vyrovnání nerovnosti podlah.</t>
  </si>
  <si>
    <t>Pracovní stůl s kovovýma nohama 1200x800x742. Plát stolu LDT deska dezén dřeva, ABS hrana. Kovová konstrukce ocelový profil min. 40 x 40 mm. Svařovaný rám, výztuha pod celým plátem stolu. Na koncových částech kovových profilů plastové návleky, které chrání podlahové krytiny před poškozením. Každá noha obsahuje rektifikační patku pro vyrovnání nerovnosti podlah.</t>
  </si>
  <si>
    <t>Pracovní stůl s kovovýma nohama 800x800x742. Plát stolu LDT deska dezén dřeva, ABS hrana. Kovová konstrukce ocelový profil min. 40 x 40 mm. Svařovaný rám, výztuha pod celým plátem stolu. Na koncových částech kovových profilů plastové návleky, které chrání podlahové krytiny před poškozením. Každá noha obsahuje rektifikační patku pro vyrovnání nerovnosti podlah.</t>
  </si>
  <si>
    <t xml:space="preserve">Pracovní stůl s kovovýma nohama 1600x800x742. Plát stolu LDT deska,  dezén dřeva, ABS hrana. Kovová konstrukce ocelový profil min. 40 x 40 mm, výztuha pod celým plátem stolu. Na koncových částech kovových profilů plastové návleky, které chrání podlahové krytiny před poškozením. </t>
  </si>
  <si>
    <t>Jednací stohovatelná židle,  lze spojovat do řad. Včetně područky a sklopného pultíku. Sedák i opěrka ze silnostěnné překližky o síle min. 12 mm.  Konstrukce kovová, speciální elipsový ovál, barva dle vzorníku RAL. Šířka židle 50 - 55 cm.</t>
  </si>
  <si>
    <t xml:space="preserve">Stohovatelná židle. Sedák i opěrka  z překližky o síle min. 7 mm. Konstrukce  kovová, speciální elipsový ovál,  barva dle vzorníku RAL. Stabilní,  odolná proti opotřebení. Šířka židle 50-55 cm.
</t>
  </si>
  <si>
    <t>stůl pro celou PC sestavu pojízdný, rozměry hlavní desky min. 80x50cm, police na PC, police na klávesnici, výška 76 cm. Hlavní deska – laminovaná MDF deska barva dezén dřeva. Konstrukce z lakované oceli barva dle vzorníku RAL.</t>
  </si>
  <si>
    <t>Posluchárenské sezení  se sklopným sedákem. Kovová konstrukce ocelový profil ovál min. 60 x 30 mm. Sklopný sedák s pružinovým mechanismem. Sedák a opěradlo přírodní lakovaná překližka, anatomicky tvarovaná. Stolek pevný, v první řadě na samostatné konstrukci, u druhé a následné řady  stolek na konstrukci sedáku z předcházející řady. Barva konstrukce dle odstínu RAL. Každá noha posluchárenského sezení je k podlaze kotvena ve dvou místech, jednotlivá místa jsou vzájemně svázána do řad. Kotvení přes patku min. 260 x 65 x 30 mm. Horní strana patky s prolisovaným otvorem, spodní strana vevařená pásovina. Do vypáleného otvoru v patce je zevnitř přivařen ocelový profil min. 60 x 30 mm, pod úhlem min. 10 stupňů. Včetně demontáže stávajících lavic a montáže posluchárenského sezení včetně ukotvení.</t>
  </si>
  <si>
    <t>Příloha č. 1 – podrobná specifikace</t>
  </si>
  <si>
    <t>OP VVV „Univerzita 21. století – Moderní prostředí pro kvalitní vzdělávání“, reg. číslo CZ.02.2.67/0.0/0.0/17_044/0008555</t>
  </si>
  <si>
    <t>Cena celkem bez DPH (doplní účastník)</t>
  </si>
  <si>
    <t>Cena celkem vč. DPH (doplní účastník)</t>
  </si>
  <si>
    <t>Maximální cena bez DPH, kterou nelze překročit</t>
  </si>
  <si>
    <t>Maximální cena s DPH, kterou nelze překročit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</si>
</sst>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</xf>
    <xf numFmtId="164" fontId="0" fillId="0" borderId="23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2" borderId="2" xfId="0" applyNumberFormat="1" applyFill="1" applyBorder="1" applyAlignment="1" applyProtection="1">
      <alignment horizontal="center" vertical="center"/>
    </xf>
    <xf numFmtId="0" fontId="0" fillId="0" borderId="11" xfId="0" applyBorder="1"/>
    <xf numFmtId="0" fontId="0" fillId="0" borderId="24" xfId="0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2" borderId="11" xfId="0" applyNumberForma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horizontal="center" vertical="center"/>
    </xf>
    <xf numFmtId="164" fontId="0" fillId="3" borderId="21" xfId="0" applyNumberFormat="1" applyFill="1" applyBorder="1" applyAlignment="1" applyProtection="1">
      <alignment horizontal="center" vertical="center" wrapText="1"/>
    </xf>
    <xf numFmtId="4" fontId="0" fillId="0" borderId="12" xfId="0" applyNumberFormat="1" applyBorder="1" applyAlignment="1" applyProtection="1">
      <alignment horizontal="center" vertical="center"/>
    </xf>
    <xf numFmtId="4" fontId="0" fillId="0" borderId="28" xfId="0" applyNumberFormat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0" fillId="2" borderId="16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4" fontId="0" fillId="4" borderId="5" xfId="0" applyNumberFormat="1" applyFill="1" applyBorder="1" applyAlignment="1" applyProtection="1">
      <alignment horizontal="center" vertical="center" wrapText="1"/>
    </xf>
    <xf numFmtId="4" fontId="0" fillId="4" borderId="6" xfId="0" applyNumberFormat="1" applyFill="1" applyBorder="1" applyAlignment="1" applyProtection="1">
      <alignment horizontal="center" vertical="center" wrapText="1"/>
    </xf>
    <xf numFmtId="164" fontId="0" fillId="4" borderId="5" xfId="0" applyNumberFormat="1" applyFill="1" applyBorder="1" applyAlignment="1" applyProtection="1">
      <alignment horizontal="center" vertical="center" wrapText="1"/>
    </xf>
    <xf numFmtId="164" fontId="0" fillId="4" borderId="22" xfId="0" applyNumberForma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8</xdr:row>
      <xdr:rowOff>695325</xdr:rowOff>
    </xdr:from>
    <xdr:to>
      <xdr:col>16</xdr:col>
      <xdr:colOff>1890070</xdr:colOff>
      <xdr:row>8</xdr:row>
      <xdr:rowOff>1752600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505075"/>
          <a:ext cx="178529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409575</xdr:colOff>
      <xdr:row>11</xdr:row>
      <xdr:rowOff>138211</xdr:rowOff>
    </xdr:from>
    <xdr:to>
      <xdr:col>16</xdr:col>
      <xdr:colOff>1733549</xdr:colOff>
      <xdr:row>11</xdr:row>
      <xdr:rowOff>1133474</xdr:rowOff>
    </xdr:to>
    <xdr:pic>
      <xdr:nvPicPr>
        <xdr:cNvPr id="7" name="Obrázek 6" descr="Å½idle FLOU - pÅekliÅ¾k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0844311"/>
          <a:ext cx="1323974" cy="995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273079</xdr:colOff>
      <xdr:row>10</xdr:row>
      <xdr:rowOff>133350</xdr:rowOff>
    </xdr:from>
    <xdr:to>
      <xdr:col>16</xdr:col>
      <xdr:colOff>1666875</xdr:colOff>
      <xdr:row>10</xdr:row>
      <xdr:rowOff>1181100</xdr:rowOff>
    </xdr:to>
    <xdr:pic>
      <xdr:nvPicPr>
        <xdr:cNvPr id="9" name="Obrázek 8" descr="Å½idle VERSA - pÅekliÅ¾k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5404" y="9648825"/>
          <a:ext cx="1393796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467073</xdr:colOff>
      <xdr:row>12</xdr:row>
      <xdr:rowOff>304800</xdr:rowOff>
    </xdr:from>
    <xdr:to>
      <xdr:col>16</xdr:col>
      <xdr:colOff>1607452</xdr:colOff>
      <xdr:row>12</xdr:row>
      <xdr:rowOff>1162050</xdr:rowOff>
    </xdr:to>
    <xdr:pic>
      <xdr:nvPicPr>
        <xdr:cNvPr id="10" name="Obrázek 9" descr="StÅ¯l PADOV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398" y="12201525"/>
          <a:ext cx="1140379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447676</xdr:colOff>
      <xdr:row>9</xdr:row>
      <xdr:rowOff>85725</xdr:rowOff>
    </xdr:from>
    <xdr:to>
      <xdr:col>16</xdr:col>
      <xdr:colOff>1504950</xdr:colOff>
      <xdr:row>9</xdr:row>
      <xdr:rowOff>1104900</xdr:rowOff>
    </xdr:to>
    <xdr:pic>
      <xdr:nvPicPr>
        <xdr:cNvPr id="11" name="Obrázek 10" descr="PC stůl Jacob - olše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16"/>
        <a:stretch/>
      </xdr:blipFill>
      <xdr:spPr bwMode="auto">
        <a:xfrm>
          <a:off x="11801476" y="4305300"/>
          <a:ext cx="1057274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504825</xdr:colOff>
      <xdr:row>16</xdr:row>
      <xdr:rowOff>133350</xdr:rowOff>
    </xdr:from>
    <xdr:to>
      <xdr:col>16</xdr:col>
      <xdr:colOff>1095374</xdr:colOff>
      <xdr:row>16</xdr:row>
      <xdr:rowOff>1134745</xdr:rowOff>
    </xdr:to>
    <xdr:pic>
      <xdr:nvPicPr>
        <xdr:cNvPr id="12" name="obrázek 1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858625" y="20488275"/>
          <a:ext cx="590549" cy="1001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17</xdr:row>
      <xdr:rowOff>66675</xdr:rowOff>
    </xdr:from>
    <xdr:to>
      <xdr:col>16</xdr:col>
      <xdr:colOff>1171574</xdr:colOff>
      <xdr:row>17</xdr:row>
      <xdr:rowOff>1131569</xdr:rowOff>
    </xdr:to>
    <xdr:pic>
      <xdr:nvPicPr>
        <xdr:cNvPr id="13" name="obrázek 1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839575" y="21612225"/>
          <a:ext cx="685799" cy="1064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466726</xdr:colOff>
      <xdr:row>18</xdr:row>
      <xdr:rowOff>76200</xdr:rowOff>
    </xdr:from>
    <xdr:to>
      <xdr:col>16</xdr:col>
      <xdr:colOff>1190626</xdr:colOff>
      <xdr:row>18</xdr:row>
      <xdr:rowOff>1096010</xdr:rowOff>
    </xdr:to>
    <xdr:pic>
      <xdr:nvPicPr>
        <xdr:cNvPr id="14" name="obrázek 1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820526" y="22812375"/>
          <a:ext cx="723900" cy="1019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657225</xdr:colOff>
      <xdr:row>20</xdr:row>
      <xdr:rowOff>85725</xdr:rowOff>
    </xdr:from>
    <xdr:to>
      <xdr:col>16</xdr:col>
      <xdr:colOff>1295400</xdr:colOff>
      <xdr:row>20</xdr:row>
      <xdr:rowOff>865505</xdr:rowOff>
    </xdr:to>
    <xdr:pic>
      <xdr:nvPicPr>
        <xdr:cNvPr id="15" name="obrázek 1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011025" y="25203150"/>
          <a:ext cx="638175" cy="779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628651</xdr:colOff>
      <xdr:row>19</xdr:row>
      <xdr:rowOff>161925</xdr:rowOff>
    </xdr:from>
    <xdr:to>
      <xdr:col>16</xdr:col>
      <xdr:colOff>1276351</xdr:colOff>
      <xdr:row>19</xdr:row>
      <xdr:rowOff>1024255</xdr:rowOff>
    </xdr:to>
    <xdr:pic>
      <xdr:nvPicPr>
        <xdr:cNvPr id="16" name="obrázek 1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982451" y="24088725"/>
          <a:ext cx="647700" cy="862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590550</xdr:colOff>
      <xdr:row>13</xdr:row>
      <xdr:rowOff>376236</xdr:rowOff>
    </xdr:from>
    <xdr:to>
      <xdr:col>16</xdr:col>
      <xdr:colOff>1562100</xdr:colOff>
      <xdr:row>13</xdr:row>
      <xdr:rowOff>1104899</xdr:rowOff>
    </xdr:to>
    <xdr:pic>
      <xdr:nvPicPr>
        <xdr:cNvPr id="19" name="lightbox-image" descr="https://cdn.myshoptet.com/usr/www.nabytekdoskol.cz/user/shop/big/1146.jpg?58e5d6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16721136"/>
          <a:ext cx="971550" cy="728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561975</xdr:colOff>
      <xdr:row>14</xdr:row>
      <xdr:rowOff>295275</xdr:rowOff>
    </xdr:from>
    <xdr:to>
      <xdr:col>16</xdr:col>
      <xdr:colOff>1533525</xdr:colOff>
      <xdr:row>14</xdr:row>
      <xdr:rowOff>1023938</xdr:rowOff>
    </xdr:to>
    <xdr:pic>
      <xdr:nvPicPr>
        <xdr:cNvPr id="20" name="lightbox-image" descr="https://cdn.myshoptet.com/usr/www.nabytekdoskol.cz/user/shop/big/1146.jpg?58e5d6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7830800"/>
          <a:ext cx="971550" cy="728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542925</xdr:colOff>
      <xdr:row>15</xdr:row>
      <xdr:rowOff>123825</xdr:rowOff>
    </xdr:from>
    <xdr:to>
      <xdr:col>16</xdr:col>
      <xdr:colOff>1514475</xdr:colOff>
      <xdr:row>15</xdr:row>
      <xdr:rowOff>852488</xdr:rowOff>
    </xdr:to>
    <xdr:pic>
      <xdr:nvPicPr>
        <xdr:cNvPr id="21" name="lightbox-image" descr="https://cdn.myshoptet.com/usr/www.nabytekdoskol.cz/user/shop/big/1146.jpg?58e5d6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18849975"/>
          <a:ext cx="971550" cy="728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28575</xdr:colOff>
      <xdr:row>1</xdr:row>
      <xdr:rowOff>38100</xdr:rowOff>
    </xdr:from>
    <xdr:to>
      <xdr:col>16</xdr:col>
      <xdr:colOff>1868805</xdr:colOff>
      <xdr:row>4</xdr:row>
      <xdr:rowOff>76200</xdr:rowOff>
    </xdr:to>
    <xdr:pic>
      <xdr:nvPicPr>
        <xdr:cNvPr id="17" name="obrázek 2" descr="LOGO_UJEP_CZ_RGB_standard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228600"/>
          <a:ext cx="1840230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6</xdr:col>
      <xdr:colOff>47625</xdr:colOff>
      <xdr:row>28</xdr:row>
      <xdr:rowOff>95250</xdr:rowOff>
    </xdr:to>
    <xdr:pic>
      <xdr:nvPicPr>
        <xdr:cNvPr id="18" name="Obrázek 17" descr="logolink OP VVV barva"/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3300"/>
          <a:ext cx="5076825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topLeftCell="I4" workbookViewId="0">
      <selection activeCell="M9" sqref="M9"/>
    </sheetView>
  </sheetViews>
  <sheetFormatPr defaultRowHeight="15" x14ac:dyDescent="0.25"/>
  <cols>
    <col min="1" max="1" width="9.7109375" bestFit="1" customWidth="1"/>
    <col min="2" max="2" width="34.28515625" bestFit="1" customWidth="1"/>
    <col min="3" max="3" width="4" bestFit="1" customWidth="1"/>
    <col min="11" max="11" width="11.140625" bestFit="1" customWidth="1"/>
    <col min="12" max="12" width="15.28515625" customWidth="1"/>
    <col min="13" max="13" width="17" customWidth="1"/>
    <col min="14" max="16" width="14.85546875" customWidth="1"/>
    <col min="17" max="17" width="30.28515625" customWidth="1"/>
  </cols>
  <sheetData>
    <row r="1" spans="1:17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3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</row>
    <row r="4" spans="1:17" x14ac:dyDescent="0.25">
      <c r="A4" s="37" t="s">
        <v>35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.75" thickBo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 ht="60.75" thickBot="1" x14ac:dyDescent="0.3">
      <c r="A7" s="32" t="s">
        <v>26</v>
      </c>
      <c r="B7" s="33"/>
      <c r="C7" s="33"/>
      <c r="D7" s="33"/>
      <c r="E7" s="33"/>
      <c r="F7" s="33"/>
      <c r="G7" s="33"/>
      <c r="H7" s="33"/>
      <c r="I7" s="33"/>
      <c r="J7" s="34"/>
      <c r="K7" s="47" t="s">
        <v>39</v>
      </c>
      <c r="L7" s="48"/>
      <c r="M7" s="49" t="s">
        <v>40</v>
      </c>
      <c r="N7" s="50"/>
      <c r="O7" s="27" t="s">
        <v>37</v>
      </c>
      <c r="P7" s="27" t="s">
        <v>38</v>
      </c>
      <c r="Q7" s="30" t="s">
        <v>25</v>
      </c>
    </row>
    <row r="8" spans="1:17" x14ac:dyDescent="0.25">
      <c r="A8" s="1" t="s">
        <v>6</v>
      </c>
      <c r="B8" s="2" t="s">
        <v>0</v>
      </c>
      <c r="C8" s="3" t="s">
        <v>1</v>
      </c>
      <c r="D8" s="35" t="s">
        <v>2</v>
      </c>
      <c r="E8" s="35"/>
      <c r="F8" s="35"/>
      <c r="G8" s="35"/>
      <c r="H8" s="35"/>
      <c r="I8" s="35"/>
      <c r="J8" s="36"/>
      <c r="K8" s="4" t="s">
        <v>3</v>
      </c>
      <c r="L8" s="5" t="s">
        <v>4</v>
      </c>
      <c r="M8" s="4" t="s">
        <v>3</v>
      </c>
      <c r="N8" s="16" t="s">
        <v>4</v>
      </c>
      <c r="O8" s="16"/>
      <c r="P8" s="16"/>
      <c r="Q8" s="31"/>
    </row>
    <row r="9" spans="1:17" ht="189.75" customHeight="1" x14ac:dyDescent="0.25">
      <c r="A9" s="6">
        <v>1</v>
      </c>
      <c r="B9" s="7" t="s">
        <v>16</v>
      </c>
      <c r="C9" s="7">
        <v>80</v>
      </c>
      <c r="D9" s="41" t="s">
        <v>34</v>
      </c>
      <c r="E9" s="42"/>
      <c r="F9" s="42"/>
      <c r="G9" s="42"/>
      <c r="H9" s="42"/>
      <c r="I9" s="42"/>
      <c r="J9" s="43"/>
      <c r="K9" s="8">
        <f t="shared" ref="K9:K11" si="0">M9/1.21</f>
        <v>4462.8099173553719</v>
      </c>
      <c r="L9" s="9">
        <f t="shared" ref="L9:L11" si="1">C9*K9</f>
        <v>357024.79338842974</v>
      </c>
      <c r="M9" s="10">
        <v>5400</v>
      </c>
      <c r="N9" s="17">
        <f t="shared" ref="N9:N11" si="2">C9*M9</f>
        <v>432000</v>
      </c>
      <c r="O9" s="28"/>
      <c r="P9" s="28"/>
      <c r="Q9" s="20"/>
    </row>
    <row r="10" spans="1:17" ht="93.75" customHeight="1" x14ac:dyDescent="0.25">
      <c r="A10" s="7">
        <v>2</v>
      </c>
      <c r="B10" s="7" t="s">
        <v>7</v>
      </c>
      <c r="C10" s="7">
        <v>6</v>
      </c>
      <c r="D10" s="41" t="s">
        <v>33</v>
      </c>
      <c r="E10" s="42"/>
      <c r="F10" s="42"/>
      <c r="G10" s="42"/>
      <c r="H10" s="42"/>
      <c r="I10" s="42"/>
      <c r="J10" s="43"/>
      <c r="K10" s="8">
        <f t="shared" si="0"/>
        <v>1570.2479338842975</v>
      </c>
      <c r="L10" s="9">
        <f t="shared" si="1"/>
        <v>9421.4876033057844</v>
      </c>
      <c r="M10" s="10">
        <v>1900</v>
      </c>
      <c r="N10" s="17">
        <f t="shared" si="2"/>
        <v>11400</v>
      </c>
      <c r="O10" s="28"/>
      <c r="P10" s="28"/>
      <c r="Q10" s="20"/>
    </row>
    <row r="11" spans="1:17" ht="93.75" customHeight="1" thickBot="1" x14ac:dyDescent="0.3">
      <c r="A11" s="7">
        <v>3</v>
      </c>
      <c r="B11" s="11" t="s">
        <v>17</v>
      </c>
      <c r="C11" s="11">
        <v>40</v>
      </c>
      <c r="D11" s="41" t="s">
        <v>32</v>
      </c>
      <c r="E11" s="42"/>
      <c r="F11" s="42"/>
      <c r="G11" s="42"/>
      <c r="H11" s="42"/>
      <c r="I11" s="42"/>
      <c r="J11" s="43"/>
      <c r="K11" s="12">
        <f t="shared" si="0"/>
        <v>1652.8925619834711</v>
      </c>
      <c r="L11" s="13">
        <f t="shared" si="1"/>
        <v>66115.702479338841</v>
      </c>
      <c r="M11" s="14">
        <v>2000</v>
      </c>
      <c r="N11" s="18">
        <f t="shared" si="2"/>
        <v>80000</v>
      </c>
      <c r="O11" s="29"/>
      <c r="P11" s="29"/>
      <c r="Q11" s="20"/>
    </row>
    <row r="12" spans="1:17" ht="93.75" customHeight="1" thickBot="1" x14ac:dyDescent="0.3">
      <c r="A12" s="7">
        <v>4</v>
      </c>
      <c r="B12" s="21" t="s">
        <v>18</v>
      </c>
      <c r="C12" s="21">
        <v>45</v>
      </c>
      <c r="D12" s="41" t="s">
        <v>31</v>
      </c>
      <c r="E12" s="42"/>
      <c r="F12" s="42"/>
      <c r="G12" s="42"/>
      <c r="H12" s="42"/>
      <c r="I12" s="42"/>
      <c r="J12" s="43"/>
      <c r="K12" s="12">
        <f t="shared" ref="K12:K20" si="3">M12/1.21</f>
        <v>1652.8925619834711</v>
      </c>
      <c r="L12" s="13">
        <f t="shared" ref="L12:L20" si="4">C12*K12</f>
        <v>74380.165289256198</v>
      </c>
      <c r="M12" s="22">
        <v>2000</v>
      </c>
      <c r="N12" s="18">
        <f t="shared" ref="N12:N20" si="5">C12*M12</f>
        <v>90000</v>
      </c>
      <c r="O12" s="29"/>
      <c r="P12" s="29"/>
      <c r="Q12" s="20"/>
    </row>
    <row r="13" spans="1:17" ht="93.75" customHeight="1" thickBot="1" x14ac:dyDescent="0.3">
      <c r="A13" s="7">
        <v>5</v>
      </c>
      <c r="B13" s="21" t="s">
        <v>19</v>
      </c>
      <c r="C13" s="21">
        <v>4</v>
      </c>
      <c r="D13" s="41" t="s">
        <v>30</v>
      </c>
      <c r="E13" s="42"/>
      <c r="F13" s="42"/>
      <c r="G13" s="42"/>
      <c r="H13" s="42"/>
      <c r="I13" s="42"/>
      <c r="J13" s="43"/>
      <c r="K13" s="12">
        <f t="shared" si="3"/>
        <v>3553.7190082644629</v>
      </c>
      <c r="L13" s="13">
        <f t="shared" si="4"/>
        <v>14214.876033057852</v>
      </c>
      <c r="M13" s="22">
        <v>4300</v>
      </c>
      <c r="N13" s="18">
        <f t="shared" si="5"/>
        <v>17200</v>
      </c>
      <c r="O13" s="29"/>
      <c r="P13" s="29"/>
      <c r="Q13" s="20"/>
    </row>
    <row r="14" spans="1:17" ht="103.5" customHeight="1" thickBot="1" x14ac:dyDescent="0.3">
      <c r="A14" s="7">
        <v>6</v>
      </c>
      <c r="B14" s="21" t="s">
        <v>8</v>
      </c>
      <c r="C14" s="21">
        <v>8</v>
      </c>
      <c r="D14" s="41" t="s">
        <v>29</v>
      </c>
      <c r="E14" s="42"/>
      <c r="F14" s="42"/>
      <c r="G14" s="42"/>
      <c r="H14" s="42"/>
      <c r="I14" s="42"/>
      <c r="J14" s="43"/>
      <c r="K14" s="12">
        <f t="shared" si="3"/>
        <v>3305.7851239669421</v>
      </c>
      <c r="L14" s="13">
        <f t="shared" si="4"/>
        <v>26446.280991735537</v>
      </c>
      <c r="M14" s="22">
        <v>4000</v>
      </c>
      <c r="N14" s="18">
        <f t="shared" si="5"/>
        <v>32000</v>
      </c>
      <c r="O14" s="29"/>
      <c r="P14" s="29"/>
      <c r="Q14" s="20"/>
    </row>
    <row r="15" spans="1:17" ht="117.75" customHeight="1" thickBot="1" x14ac:dyDescent="0.3">
      <c r="A15" s="7">
        <v>7</v>
      </c>
      <c r="B15" s="21" t="s">
        <v>9</v>
      </c>
      <c r="C15" s="21">
        <v>24</v>
      </c>
      <c r="D15" s="41" t="s">
        <v>28</v>
      </c>
      <c r="E15" s="42"/>
      <c r="F15" s="42"/>
      <c r="G15" s="42"/>
      <c r="H15" s="42"/>
      <c r="I15" s="42"/>
      <c r="J15" s="43"/>
      <c r="K15" s="12">
        <f t="shared" si="3"/>
        <v>3388.4297520661157</v>
      </c>
      <c r="L15" s="13">
        <f t="shared" si="4"/>
        <v>81322.31404958677</v>
      </c>
      <c r="M15" s="22">
        <v>4100</v>
      </c>
      <c r="N15" s="18">
        <f t="shared" si="5"/>
        <v>98400</v>
      </c>
      <c r="O15" s="29"/>
      <c r="P15" s="29"/>
      <c r="Q15" s="20"/>
    </row>
    <row r="16" spans="1:17" ht="108.75" customHeight="1" thickBot="1" x14ac:dyDescent="0.3">
      <c r="A16" s="7">
        <v>8</v>
      </c>
      <c r="B16" s="21" t="s">
        <v>10</v>
      </c>
      <c r="C16" s="21">
        <v>10</v>
      </c>
      <c r="D16" s="41" t="s">
        <v>27</v>
      </c>
      <c r="E16" s="42"/>
      <c r="F16" s="42"/>
      <c r="G16" s="42"/>
      <c r="H16" s="42"/>
      <c r="I16" s="42"/>
      <c r="J16" s="43"/>
      <c r="K16" s="12">
        <f t="shared" si="3"/>
        <v>3719.0082644628101</v>
      </c>
      <c r="L16" s="13">
        <f t="shared" si="4"/>
        <v>37190.082644628099</v>
      </c>
      <c r="M16" s="22">
        <v>4500</v>
      </c>
      <c r="N16" s="18">
        <f t="shared" si="5"/>
        <v>45000</v>
      </c>
      <c r="O16" s="29"/>
      <c r="P16" s="29"/>
      <c r="Q16" s="20"/>
    </row>
    <row r="17" spans="1:17" ht="93.75" customHeight="1" thickBot="1" x14ac:dyDescent="0.3">
      <c r="A17" s="7">
        <v>9</v>
      </c>
      <c r="B17" s="21" t="s">
        <v>11</v>
      </c>
      <c r="C17" s="21">
        <v>8</v>
      </c>
      <c r="D17" s="41" t="s">
        <v>24</v>
      </c>
      <c r="E17" s="42"/>
      <c r="F17" s="42"/>
      <c r="G17" s="42"/>
      <c r="H17" s="42"/>
      <c r="I17" s="42"/>
      <c r="J17" s="43"/>
      <c r="K17" s="12">
        <f t="shared" si="3"/>
        <v>6611.5702479338843</v>
      </c>
      <c r="L17" s="13">
        <f t="shared" si="4"/>
        <v>52892.561983471074</v>
      </c>
      <c r="M17" s="22">
        <v>8000</v>
      </c>
      <c r="N17" s="18">
        <f t="shared" si="5"/>
        <v>64000</v>
      </c>
      <c r="O17" s="29"/>
      <c r="P17" s="29"/>
      <c r="Q17" s="20"/>
    </row>
    <row r="18" spans="1:17" ht="93.75" customHeight="1" thickBot="1" x14ac:dyDescent="0.3">
      <c r="A18" s="7">
        <v>10</v>
      </c>
      <c r="B18" s="21" t="s">
        <v>12</v>
      </c>
      <c r="C18" s="21">
        <v>6</v>
      </c>
      <c r="D18" s="41" t="s">
        <v>23</v>
      </c>
      <c r="E18" s="42"/>
      <c r="F18" s="42"/>
      <c r="G18" s="42"/>
      <c r="H18" s="42"/>
      <c r="I18" s="42"/>
      <c r="J18" s="43"/>
      <c r="K18" s="12">
        <f t="shared" si="3"/>
        <v>9586.7768595041325</v>
      </c>
      <c r="L18" s="13">
        <f t="shared" si="4"/>
        <v>57520.661157024791</v>
      </c>
      <c r="M18" s="22">
        <v>11600</v>
      </c>
      <c r="N18" s="18">
        <f t="shared" si="5"/>
        <v>69600</v>
      </c>
      <c r="O18" s="29"/>
      <c r="P18" s="29"/>
      <c r="Q18" s="20"/>
    </row>
    <row r="19" spans="1:17" ht="93.75" customHeight="1" thickBot="1" x14ac:dyDescent="0.3">
      <c r="A19" s="7">
        <v>11</v>
      </c>
      <c r="B19" s="21" t="s">
        <v>13</v>
      </c>
      <c r="C19" s="21">
        <v>9</v>
      </c>
      <c r="D19" s="41" t="s">
        <v>22</v>
      </c>
      <c r="E19" s="42"/>
      <c r="F19" s="42"/>
      <c r="G19" s="42"/>
      <c r="H19" s="42"/>
      <c r="I19" s="42"/>
      <c r="J19" s="43"/>
      <c r="K19" s="12">
        <f t="shared" si="3"/>
        <v>3553.7190082644629</v>
      </c>
      <c r="L19" s="13">
        <f t="shared" si="4"/>
        <v>31983.471074380166</v>
      </c>
      <c r="M19" s="22">
        <v>4300</v>
      </c>
      <c r="N19" s="18">
        <f t="shared" si="5"/>
        <v>38700</v>
      </c>
      <c r="O19" s="29"/>
      <c r="P19" s="29"/>
      <c r="Q19" s="20"/>
    </row>
    <row r="20" spans="1:17" ht="93.75" customHeight="1" thickBot="1" x14ac:dyDescent="0.3">
      <c r="A20" s="7">
        <v>12</v>
      </c>
      <c r="B20" s="21" t="s">
        <v>14</v>
      </c>
      <c r="C20" s="21">
        <v>4</v>
      </c>
      <c r="D20" s="41" t="s">
        <v>21</v>
      </c>
      <c r="E20" s="42"/>
      <c r="F20" s="42"/>
      <c r="G20" s="42"/>
      <c r="H20" s="42"/>
      <c r="I20" s="42"/>
      <c r="J20" s="43"/>
      <c r="K20" s="12">
        <f t="shared" si="3"/>
        <v>6446.2809917355371</v>
      </c>
      <c r="L20" s="13">
        <f t="shared" si="4"/>
        <v>25785.123966942148</v>
      </c>
      <c r="M20" s="22">
        <v>7800</v>
      </c>
      <c r="N20" s="18">
        <f t="shared" si="5"/>
        <v>31200</v>
      </c>
      <c r="O20" s="29"/>
      <c r="P20" s="29"/>
      <c r="Q20" s="20"/>
    </row>
    <row r="21" spans="1:17" ht="72" customHeight="1" thickBot="1" x14ac:dyDescent="0.3">
      <c r="A21" s="7">
        <v>13</v>
      </c>
      <c r="B21" s="11" t="s">
        <v>15</v>
      </c>
      <c r="C21" s="11">
        <v>4</v>
      </c>
      <c r="D21" s="44" t="s">
        <v>20</v>
      </c>
      <c r="E21" s="45"/>
      <c r="F21" s="45"/>
      <c r="G21" s="45"/>
      <c r="H21" s="45"/>
      <c r="I21" s="45"/>
      <c r="J21" s="46"/>
      <c r="K21" s="12">
        <f>M21/1.21</f>
        <v>5289.2561983471078</v>
      </c>
      <c r="L21" s="13">
        <f>C21*K21</f>
        <v>21157.024793388431</v>
      </c>
      <c r="M21" s="14">
        <v>6400</v>
      </c>
      <c r="N21" s="18">
        <f>C21*M21</f>
        <v>25600</v>
      </c>
      <c r="O21" s="29"/>
      <c r="P21" s="29"/>
      <c r="Q21" s="20"/>
    </row>
    <row r="22" spans="1:17" ht="15.75" thickBot="1" x14ac:dyDescent="0.3">
      <c r="A22" s="38" t="s">
        <v>5</v>
      </c>
      <c r="B22" s="39"/>
      <c r="C22" s="39"/>
      <c r="D22" s="39"/>
      <c r="E22" s="39"/>
      <c r="F22" s="39"/>
      <c r="G22" s="39"/>
      <c r="H22" s="39"/>
      <c r="I22" s="39"/>
      <c r="J22" s="40"/>
      <c r="K22" s="15">
        <f>SUM(K9:K21)</f>
        <v>54793.388429752056</v>
      </c>
      <c r="L22" s="15">
        <f>SUM(L9:L21)</f>
        <v>855454.54545454553</v>
      </c>
      <c r="M22" s="15">
        <f>SUM(M9:M21)</f>
        <v>66300</v>
      </c>
      <c r="N22" s="19">
        <f>SUM(N9:N21)</f>
        <v>1035100</v>
      </c>
      <c r="O22" s="26"/>
      <c r="P22" s="25"/>
      <c r="Q22" s="20"/>
    </row>
  </sheetData>
  <mergeCells count="21">
    <mergeCell ref="A4:Q4"/>
    <mergeCell ref="A5:Q5"/>
    <mergeCell ref="A22:J22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9:J9"/>
    <mergeCell ref="D10:J10"/>
    <mergeCell ref="D21:J21"/>
    <mergeCell ref="Q7:Q8"/>
    <mergeCell ref="A7:J7"/>
    <mergeCell ref="K7:L7"/>
    <mergeCell ref="M7:N7"/>
    <mergeCell ref="D8:J8"/>
  </mergeCells>
  <pageMargins left="0.39370078740157483" right="0.39370078740157483" top="0.19685039370078741" bottom="0.19685039370078741" header="0.19685039370078741" footer="0.19685039370078741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Nabytek</vt:lpstr>
      <vt:lpstr>Nabytek!Oblast_tisku</vt:lpstr>
    </vt:vector>
  </TitlesOfParts>
  <Company>REK UJEP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srajbrv</dc:creator>
  <cp:lastModifiedBy>DrozdovaK</cp:lastModifiedBy>
  <cp:lastPrinted>2018-05-31T13:20:28Z</cp:lastPrinted>
  <dcterms:created xsi:type="dcterms:W3CDTF">2018-03-19T14:39:22Z</dcterms:created>
  <dcterms:modified xsi:type="dcterms:W3CDTF">2018-06-28T16:43:24Z</dcterms:modified>
</cp:coreProperties>
</file>