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19. DNS 2018 0092 MOPR PF Kubištová AV technika do auly\"/>
    </mc:Choice>
  </mc:AlternateContent>
  <bookViews>
    <workbookView xWindow="225" yWindow="315" windowWidth="13905" windowHeight="12240"/>
  </bookViews>
  <sheets>
    <sheet name="upgrade AVT Aula PF UJEP" sheetId="4" r:id="rId1"/>
  </sheets>
  <definedNames>
    <definedName name="_xlnm.Print_Area" localSheetId="0">'upgrade AVT Aula PF UJEP'!$A$6:$I$36</definedName>
  </definedNames>
  <calcPr calcId="162913"/>
</workbook>
</file>

<file path=xl/calcChain.xml><?xml version="1.0" encoding="utf-8"?>
<calcChain xmlns="http://schemas.openxmlformats.org/spreadsheetml/2006/main">
  <c r="I17" i="4" l="1"/>
  <c r="I30" i="4" l="1"/>
  <c r="I29" i="4"/>
  <c r="I18" i="4" l="1"/>
  <c r="I27" i="4" l="1"/>
  <c r="I26" i="4"/>
  <c r="I25" i="4"/>
  <c r="I24" i="4"/>
  <c r="I23" i="4"/>
  <c r="I21" i="4" l="1"/>
  <c r="I32" i="4"/>
  <c r="I22" i="4"/>
  <c r="I20" i="4"/>
  <c r="I14" i="4"/>
  <c r="I10" i="4"/>
  <c r="I11" i="4"/>
  <c r="I12" i="4"/>
  <c r="I13" i="4"/>
  <c r="I15" i="4"/>
  <c r="I19" i="4"/>
  <c r="I28" i="4"/>
  <c r="I16" i="4"/>
  <c r="I31" i="4"/>
  <c r="I33" i="4"/>
  <c r="I9" i="4" l="1"/>
  <c r="I8" i="4"/>
  <c r="I35" i="4" s="1"/>
  <c r="I36" i="4" l="1"/>
</calcChain>
</file>

<file path=xl/sharedStrings.xml><?xml version="1.0" encoding="utf-8"?>
<sst xmlns="http://schemas.openxmlformats.org/spreadsheetml/2006/main" count="117" uniqueCount="89">
  <si>
    <t>Poř. č.</t>
  </si>
  <si>
    <t>Zařízení</t>
  </si>
  <si>
    <t>Popis</t>
  </si>
  <si>
    <t>Jednotka</t>
  </si>
  <si>
    <t>Počet</t>
  </si>
  <si>
    <t>Jednotková cena</t>
  </si>
  <si>
    <t>1.</t>
  </si>
  <si>
    <t>ks</t>
  </si>
  <si>
    <t>2.</t>
  </si>
  <si>
    <t>3.</t>
  </si>
  <si>
    <t>4.</t>
  </si>
  <si>
    <t>5.</t>
  </si>
  <si>
    <t>6.</t>
  </si>
  <si>
    <t>7.</t>
  </si>
  <si>
    <t>8.</t>
  </si>
  <si>
    <t>9.</t>
  </si>
  <si>
    <t>10.</t>
  </si>
  <si>
    <t>LCD monitor</t>
  </si>
  <si>
    <t>11.</t>
  </si>
  <si>
    <t>12.</t>
  </si>
  <si>
    <t>13.</t>
  </si>
  <si>
    <t>14.</t>
  </si>
  <si>
    <t>15.</t>
  </si>
  <si>
    <t>16.</t>
  </si>
  <si>
    <t>17.</t>
  </si>
  <si>
    <t>18.</t>
  </si>
  <si>
    <t>19.</t>
  </si>
  <si>
    <t>20.</t>
  </si>
  <si>
    <t>21.</t>
  </si>
  <si>
    <t>22.</t>
  </si>
  <si>
    <t>23.</t>
  </si>
  <si>
    <t>24.</t>
  </si>
  <si>
    <t>25.</t>
  </si>
  <si>
    <t>26.</t>
  </si>
  <si>
    <t>Audio matice / mixer</t>
  </si>
  <si>
    <t>Řídící systém</t>
  </si>
  <si>
    <t>Cena celkem bez DPH</t>
  </si>
  <si>
    <t>Audio matice / mixer - rozšíření</t>
  </si>
  <si>
    <t>Streaming rekordér, 2x4K-in + 2xfullHD-in včetně napojení na stávající digitální matici, 2x 12G SDI, 2x HDMI™ / DVI, 2x 4K HDMI / DVI, 2x USB video (webcameras), Síťové vstupy: RTSP sources přes IP, Rozlišení: až do 4096×2160 (včetně SD, 720p, 1080p, 2K, 4K UHD and 4K DCI), HD video formaty: 4K HDMI, HDMI, 3G-SDI; 6G-SDI; 12G-SDI; HD-SDI; SD-SDI; USB video; DVI single link (through an adapter) H.264, Motion JPEG, Video bit rates: 1 – 50 Mb/s barevné rozlišení 4:2:0, Výstupní rozlišení obrazu nastavitelní až do 4096×2160, Encoded programs 2x simultaneous 1080p programs at 60 fps (with up to 6 HD sources), 6x simultaneous 1080p programs at 30 fps (with up to 6 HD sources), 1x 4K UHD program at 30 fps (with up to two 4K and two HD sources, Základní vlastnosti: provedení pro montáž do racku, zachytávání až 4 HD zdrojů současně, možnost streamování a záznamu, tvorba vlastních obrazových kompozic, live přepínání video zdroj, Plug and play, or tweak to perfection</t>
  </si>
  <si>
    <t>Streaming rekordér</t>
  </si>
  <si>
    <t>Touch panel řídícího systému 12"</t>
  </si>
  <si>
    <t>Touch panel řídícího systému 7"</t>
  </si>
  <si>
    <t>Dotykový panel drátový vestavný. Technické parametry panelu: Technické parametry panelu: úhlopříčka 7" 16:9, rozlišení 1280x800, 32-bitové barvy, kapacitní dotykový IPS displej s 216ppi, vestavěné reproduktory a mikrofon, vestavěný světelný a pohybový senzor, IP komunikace, napájení přes PoE (adaptér je součástí balení), provedení v masivním hliníkovém šasi. Instalace do běžné elektro krabice KU68. Balení neobsahuje instalační krabici.</t>
  </si>
  <si>
    <t>Motorizovaná profesionální otočná kamera</t>
  </si>
  <si>
    <t>UHF digitální dvojitý přijímač bezdrátových mikrofonů</t>
  </si>
  <si>
    <t>Dvojitá inteligentní rychlonabíječka</t>
  </si>
  <si>
    <t>Dynamická mikrofonní vložka (superkardioida) pro systémové vysílače, zpěv, mluvené slovo, 70Hz-20kHz, citlivost 2,6mV/Pa, vyrovnaná frekvenční odezva a vysoká odolnost proti zpětné vazbě.</t>
  </si>
  <si>
    <t>Dynamická mikrofonní vložka</t>
  </si>
  <si>
    <t>UHF digitální ruční vysílač</t>
  </si>
  <si>
    <t>UHF digitální kapesní vysílač</t>
  </si>
  <si>
    <t>Tenký náhlavní kondenzátorový mikrofon</t>
  </si>
  <si>
    <t>Cena celkem včetně DPH</t>
  </si>
  <si>
    <t xml:space="preserve">Bezlampový datový projektor 
</t>
  </si>
  <si>
    <t>Interaktivní displej</t>
  </si>
  <si>
    <t>výrobce</t>
  </si>
  <si>
    <t>typ</t>
  </si>
  <si>
    <t>Mixážní matice s digitálním signálovým processingem,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t>
  </si>
  <si>
    <t>Rozšíření mix matice 8 symetrických výstupů, digitální sběrnice s min. 42 zvukovými kanály s latencí max 0,25ms, vč. externího napájecího zdroje</t>
  </si>
  <si>
    <t>UHF digitální dvojitý přijímač bezdrátových mikrofonů, modulace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t>
  </si>
  <si>
    <t>UHF digitální kapesní vysílač, modulace SeDAC nebo FSK, přenosné pásmo min. 590 - 630 MHz, frekvenční rozsah min. 450 Hz-17 kHz, trvalý výkon min. 25 mW,  kódování přenosu min. 448 bit nebo AES 256, celkové harmonické zkreslení ≤ 0.03%, min. 3500 přeladitelných freq. v jednom zařízení, provoz min. 6,5 hodin, možnost využití AA baterií, váha max. 150g bez baterií</t>
  </si>
  <si>
    <t>Tenký náhlavní kondenzátorový mikrofon, kardioidní charakteristika, 450 Hz - 17 kHz, váha max. 4g (bez kabelu),  větrná ochrana, pouzdro, kabelová příchytka, tělová barva</t>
  </si>
  <si>
    <t>Dvojitá inteligentní rychlonabíječka pro vysílače bezdrátových mikrofonů, nabíjí bez vyjmutí baterií z vysílačů, set vč. síť. zdroje a NiMH akumulátorových baterií</t>
  </si>
  <si>
    <t>Modulární maticový přepínač</t>
  </si>
  <si>
    <t>Modulární maticový přepínač v minimální počtu vstupů x výstupů : 17x17 s minimální konfigurací: možnost kombinace HDCP a nonHDCP I/O boardů, řízení pomocí RS232/422, vícenásobné TCP/IP, vestavěný website pro mnohonásobný přístup, vestavěný řídicí panel a jednotka, Genlock, Multiple IP connections. Rozšířený EDID management, funkce pro zjišťování počtu HDCP klíčů má zdroje, Bez I/O boardů.</t>
  </si>
  <si>
    <t>Modulární maticový přepínač - vstupní karta</t>
  </si>
  <si>
    <t>Modulární maticový přepínač - výstupní karta</t>
  </si>
  <si>
    <t>Přenos signálu po CAT 5/6 - přijímač</t>
  </si>
  <si>
    <t>Extender pro přenos HDMI po kabelu CATx kompatibilní s výše uvedenou maticí s minimální konfigurací: Přijímač. Podpora standardů HDBase-T, HDMI 1.4a, HDCP 2.2. Podpora 4K/UHD@60Hz 4:2:0. Kompatibilní s CAT5e/6/7 twisted pair kabely. Přenos 1920x1200 a 1080p/60 na max. 100 m, přenos 4K/UHD na max. 70 m  (obojí při použití kabelu CAT6/7). Přenos RS-232 (obousměrně) a IR příkazů. HDCP kompatibilní. Podpora přenosu EDID, CEC, 3D. PoCc napájení přijímače po CATx kabelu.</t>
  </si>
  <si>
    <t>Přenos signálu po CAT 5/6 - vysílač</t>
  </si>
  <si>
    <t>Extender pro přenos HDMI po kabelu CATx kompatibilní s výše uvedenou maticí s minimální konfigurací: Vysílač: Podpora standardů HDBase-T, HDMI 1.4a, HDCP 2.2. Podpora 4K/UHD@60Hz 4:2:0. Kompatibilní s CAT5e/6/7 twisted pair kabely. Přenos 1920x1200 a 1080p/60 na max. 100 m, přenos 4K/UHD na 70m (obojí při použití kabelu CAT6/7). Přenos RS-232 (obousměrně) a IR příkazů. HDCP kompatibilní. Podpora přenosu EDID, CEC, 3D. PoCc napájení přijímače po CATx kabelu.</t>
  </si>
  <si>
    <t>Kontrolér řídicího systému. Minimální technické parametry kontroléru: CPU Arm, 256MB RAM, 6x RS232, 8x IR, 8x IO, 4x relé, audio in/out, 1x LAN, slot pro SD kartu (min. 4GB), vestavěný webový server. Napájecí zdroj.</t>
  </si>
  <si>
    <t>Dotykový panel stolní drátový. Minimální technické parametry panelu: úhlopříčka 12", rozlišení 1280x800, 24-bitové barvy, kapacitní dotykový IPS displej, vestavěné reproduktory a mikrofon, vestavěný světelný a pohybový senzor, IP komunikace, napájení přes PoE (adaptér je součástí balení), pevný stolní stojan s náklonem, integrovaný stojánek</t>
  </si>
  <si>
    <t>aktivní směrová anténa</t>
  </si>
  <si>
    <t>anténní splitter</t>
  </si>
  <si>
    <t>Aktivní směrová anténa UHF, 500 - 865 MHz, pokrytí 70°, zisk 21,5 dB, venkovní / vnitřní použití, pro vysílače do 300 m, vestavěný zesilovač pro kabel do 200 m (RG213 + 2x doplněný zesilovač) , BNC konektor, LED, kloubový úchyt, 230x240x26 mm, 250 g</t>
  </si>
  <si>
    <t>Anténní rozbočovač, 2x 1:5, aktivní, vč. napájení přijímačů po ant. kabelu, 470 - 952 MHz, impedance 50 Ω, vč. kabelů k přijímači a k čelním anténám, 19" úchyty, napájecí zdroj, 200x190x44 mm, 970 g</t>
  </si>
  <si>
    <t>8 kanálový Twisted Pair Input board for CAT5...CAT7 cables, Podprora rozlišení max. 4K/UHD@60Hz 4:2:0, Podpora HDMI 1.4, HDCP, HDBaseT a napájení PoC (12VDC), Vestavěný CATx to HDMI konvertor, akceptuje HDMI 1.4 a DVI signály po jednom kabelu CAT5,6,7, Rozšířený EDID Management, Adaptivní a Manualní kabelová equalizace, Pixel Accurate Reclocking, 3D signal compatibility s frame packing, side-by-side and top-bottom formáty, Podpora všechl Audio formatů včetně Dolby TrueHD and DTS-HD Master Audio</t>
  </si>
  <si>
    <t xml:space="preserve">8 kanálový Multiformat Output board, Obsahuje 4x výstup HDMI 1.4 + 4x twisted pair výstup, Podpora HDMI 1.4, HDCP, HDBaseT a napájení PoE (48VDC), Podpora rozlišení max. 4K/UHD 4096 x 2160 @ 60 Hz 4:2:0, Vestavěný CATx to HDMI konvertor, akceptuje HDMI 1.4 a DVI signály po jednom kabelu CAT5,6,7, HDCP enable/disable funkce, Adaptivní nebo manuální equalizace délky kabelu do 60 m na každém vstupu, Rozšířený EDID management, Pixel Accurate Reclocking, Frame Detector., 3D signal compatibility </t>
  </si>
  <si>
    <t>8 kanálový Multiformat Input board, obsahuje 4x vstup HDMI 1.4 + 4x twisted pair vstup, Podpora HDMI 1.4, HDCP, HDBaseT a napájení PoE (48VDC), Podpora rozlišení max. 4K/UHD 4096 x 2160 @ 60 Hz 4:2:0, Vestavěný CATx to HDMI konvertor, akceptuje HDMI 1.4 a DVI signály po jednom kabelu CAT5,6,7, HDCP enable/disable funkce, Adaptivní nebo manuální equalizace délky kabelu do 60 m na každém vstupu, Rozšířený EDID management, Pixel Accurate Reclocking, Frame Detector., 3D signal compatibilit</t>
  </si>
  <si>
    <t>Extender pro přenos HDMI+VGA+audio signálu po kabelu CATx kompatibilní s výše uvedenou maticí s minimální konfigurací: Vysílač: Podpora standardů HDBase-T, HDMI 1.4a, VGA+audio, HDCP 2.2. Podpora 4K/UHD@60Hz 4:2:0. Kompatibilní s CAT5e/6/7 twisted pair kabely. Přenos 1920x1200 a 1080p/60 na max. 100 m, přenos 4K/UHD na 70m (obojí při použití kabelu CAT6/7). Přenos RS-232 (obousměrně) a IR příkazů. HDCP kompatibilní. Podpora přenosu EDID, CEC, 3D. PoCc napájení přijímače po CATx kabelu.</t>
  </si>
  <si>
    <t>Elektrické projekční plátno</t>
  </si>
  <si>
    <t>Profesionální elektricky stahovatelné projekční plátno uložené ve čtvercovém ocelovém tubusu, montáž na stěnu i pod strop, 220V/50 Hz, povrch MATTE WHITE, rozměr projekční plochy 350x400 cm</t>
  </si>
  <si>
    <t>Dotykem ovládaný LCD náhledový displej k PC v katedře, USB a DVI-I rozhraní, velikost uhlopříčky min. 24", stojánek naklopitelný min. 10 - 65°, rozlišení min. fullHD (1920x1080 bodů), ovládání pomocí popisovače i prstu, popisovač pro jednoduché psaní digitálním inkoustem, jas min. 250cd/m2, min. 4x tlačítko pro nastavení vlastností pera, vstupy min. 2x DVI-I, USB konektor pro soubory donesené na flash disku, včetně SW pro přípravu interaktivních cvičení, plně kompatibilní (umožňuje otevřít soubor, spustit všechny aktivity, animace, uložit v původním formátu) se soubory s příponou notebook. Autorský nástroj musí být kompatibilní s operačními systémy Windows, Mac OS, Linux, prostředí musí být v českém jazyce.</t>
  </si>
  <si>
    <t>Úhlopříčka min. 23.8", rozlišení 1920x1080, panel IPS, svítivost min. 250 cd/m2, statický kontrast min. 1000:1, odezva max. 7 ms g/g, matný povrch;  konektory min.: VGA, DP; HDMI, 3xUSB</t>
  </si>
  <si>
    <t>Minimální technická specifikace: Motorizovaná profesionální otočná kamera. UHD: 3840 x 2160@25p, HD video via 3G-SDI (1080@50p), 2160:29.97p/25p (HDMI only), 1080:59.94p/50p, 1080:59.94i/50i, Output format HD 1080:29.97p/25p, 1080:29.97PsF/25PsF, 720:59.94p/50p Obrazový senzor 1/2.3-type MOS, objektiv:  optický 20x zoom, F1.8 to F3,6 (f=4.08 mm - 81,6 mm), 35 mm (ekvivalent: 29,5 mm - 612.0 mm), ostření automatické nebo manuální, minimální osvětlení 0.7 lx (50 IRE, F1.6, 48 dB, 1/60), horizontální rozlišení: HD 1000 TV řádků, 4K 1300 TV řádek, řízení zisku: Auto, 0 dB to 48 dB (3 dB step),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HDMI (bez podpory HDCP), 3G/HD-SDI. Audio vstupy: 3,5mm phono jack (Line/Mic). Konektivita: 1x LAN, 1x RS232 (miniDIN in/out), USB, slot pro SD kartu. Napájení DC 12 V (včetně adaptéru) nebo DC 42 - 57 V (PoE+)</t>
  </si>
  <si>
    <t xml:space="preserve">Projektor s laserovým světelným zdrojem (bezlampový) se svítivostí minimálně 5400 lm (center), 5200 ANSI lm. Životnost světelného zdroje cca 20 000 hod. DICOM mód, HDBT vstup pro připojení projektoru skrze jeden UTP kabel. 360-stupňový úhel natočení a vertikální i horizontální instalace. Objektiv s projekčním poměrem minimálně 1.46–2.94:1, kontrast 20,000:1. Nativní rozlišení 1920 x 1200 px. Optický shift lens. Konektivita HDBT, HDMI, DVI-D, VGA, audio IN/OUT, LAN, RS232. Váha do 17 kg. Hlučnost max. 33 dB (Normal/Eco Mode).
</t>
  </si>
  <si>
    <t>UHF digitální ruční vysílač bez mikrofonní vložky s minimální konfigurací: modulace FSK, přenosné pásmo 548,1 - 697,9MHz, frekvenční rozsah 25Hz-20kHz, výkon 10 - 50mW,  kódování přenosu 512 bit, celkové harmonické zkreslení ≤ 0.02%, odstup signál/šum 120dB-A, více než 6000 přeladitelných freq., optimálně pro 40 systémových kanálů, provoz více jak 8 hodin, vč. mikrofonní klipsny, 2x AA baterie, max 130g</t>
  </si>
  <si>
    <t xml:space="preserve">Příloha č.1  Podrobná specifikace položek </t>
  </si>
  <si>
    <t>OP VVV „Univerzita 21. století – Moderní prostředí pro kvalitní vzdělávání“, reg. číslo CZ.02.2.67/0.0/0.0/17_044/0008555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</si>
</sst>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Kč&quot;;\-#,##0.00\ &quot;Kč&quot;"/>
    <numFmt numFmtId="44" formatCode="_-* #,##0.00\ &quot;Kč&quot;_-;\-* #,##0.00\ &quot;Kč&quot;_-;_-* &quot;-&quot;??\ &quot;Kč&quot;_-;_-@_-"/>
    <numFmt numFmtId="43" formatCode="_-* #,##0.00\ _K_č_-;\-* #,##0.00\ _K_č_-;_-* &quot;-&quot;??\ _K_č_-;_-@_-"/>
    <numFmt numFmtId="164" formatCode="_(#,##0.00000_);[Red]\-\ #,##0.00000_);&quot;–&quot;??;_(@_)"/>
    <numFmt numFmtId="165" formatCode="_ * #,##0_ ;_ * \-#,##0_ ;_ * &quot;-&quot;_ ;_ @_ "/>
    <numFmt numFmtId="166" formatCode="_ * #,##0.00_ ;_ * \-#,##0.00_ ;_ * &quot;-&quot;??_ ;_ @_ "/>
    <numFmt numFmtId="167" formatCode="#,##0.0"/>
    <numFmt numFmtId="168" formatCode="_ &quot;Fr.&quot;\ * #,##0_ ;_ &quot;Fr.&quot;\ * \-#,##0_ ;_ &quot;Fr.&quot;\ * &quot;-&quot;_ ;_ @_ "/>
    <numFmt numFmtId="169" formatCode="_ &quot;Fr.&quot;\ * #,##0.00_ ;_ &quot;Fr.&quot;\ * \-#,##0.00_ ;_ &quot;Fr.&quot;\ * &quot;-&quot;??_ ;_ @_ "/>
  </numFmts>
  <fonts count="21" x14ac:knownFonts="1">
    <font>
      <sz val="10"/>
      <name val="Arial CE"/>
      <charset val="238"/>
    </font>
    <font>
      <sz val="10"/>
      <name val="Arial CE"/>
      <charset val="238"/>
    </font>
    <font>
      <sz val="8"/>
      <name val="Arial"/>
      <family val="2"/>
      <charset val="238"/>
    </font>
    <font>
      <b/>
      <sz val="12"/>
      <name val="Arial"/>
      <family val="2"/>
      <charset val="238"/>
    </font>
    <font>
      <b/>
      <sz val="8"/>
      <name val="Arial"/>
      <family val="2"/>
      <charset val="238"/>
    </font>
    <font>
      <sz val="10"/>
      <name val="Times New Roman"/>
    </font>
    <font>
      <u/>
      <sz val="10"/>
      <color indexed="12"/>
      <name val="Arial CE"/>
      <charset val="238"/>
    </font>
    <font>
      <sz val="10"/>
      <name val="Arial"/>
      <charset val="238"/>
    </font>
    <font>
      <sz val="10"/>
      <name val="Arial"/>
    </font>
    <font>
      <b/>
      <sz val="10"/>
      <name val="Arial"/>
      <family val="2"/>
    </font>
    <font>
      <sz val="8"/>
      <color rgb="FFFF0000"/>
      <name val="Arial"/>
      <family val="2"/>
      <charset val="238"/>
    </font>
    <font>
      <b/>
      <sz val="10"/>
      <name val="Arial CE"/>
      <charset val="238"/>
    </font>
    <font>
      <sz val="10"/>
      <name val="Arial"/>
      <family val="2"/>
      <charset val="238"/>
    </font>
    <font>
      <b/>
      <sz val="12"/>
      <name val="Arial CE"/>
      <charset val="238"/>
    </font>
    <font>
      <b/>
      <sz val="24"/>
      <name val="Tahoma"/>
      <family val="2"/>
      <charset val="238"/>
    </font>
    <font>
      <sz val="14"/>
      <name val="Tahoma"/>
      <family val="2"/>
      <charset val="238"/>
    </font>
    <font>
      <b/>
      <sz val="14"/>
      <name val="Arial CE"/>
      <charset val="238"/>
    </font>
    <font>
      <b/>
      <sz val="12"/>
      <color rgb="FFC00000"/>
      <name val="Arial"/>
      <family val="2"/>
      <charset val="238"/>
    </font>
    <font>
      <sz val="8"/>
      <color rgb="FFC00000"/>
      <name val="Arial"/>
      <family val="2"/>
      <charset val="238"/>
    </font>
    <font>
      <b/>
      <sz val="10"/>
      <color indexed="8"/>
      <name val="Arial"/>
      <family val="2"/>
      <charset val="238"/>
    </font>
    <font>
      <b/>
      <sz val="10"/>
      <name val="Arial"/>
      <family val="2"/>
      <charset val="238"/>
    </font>
  </fonts>
  <fills count="7">
    <fill>
      <patternFill patternType="none"/>
    </fill>
    <fill>
      <patternFill patternType="gray125"/>
    </fill>
    <fill>
      <patternFill patternType="solid">
        <fgColor theme="0"/>
        <bgColor indexed="64"/>
      </patternFill>
    </fill>
    <fill>
      <patternFill patternType="lightGray">
        <fgColor indexed="22"/>
      </patternFill>
    </fill>
    <fill>
      <patternFill patternType="lightGray">
        <fgColor indexed="22"/>
        <bgColor indexed="9"/>
      </patternFill>
    </fill>
    <fill>
      <patternFill patternType="solid">
        <fgColor theme="4" tint="0.79998168889431442"/>
        <bgColor indexed="64"/>
      </patternFill>
    </fill>
    <fill>
      <patternFill patternType="solid">
        <fgColor theme="2" tint="-9.9978637043366805E-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3">
    <xf numFmtId="0" fontId="0" fillId="0" borderId="0"/>
    <xf numFmtId="0" fontId="6" fillId="0" borderId="0" applyNumberFormat="0" applyFill="0" applyBorder="0" applyAlignment="0" applyProtection="0">
      <alignment vertical="top"/>
      <protection locked="0"/>
    </xf>
    <xf numFmtId="3" fontId="5" fillId="0" borderId="0"/>
    <xf numFmtId="4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0" fontId="13" fillId="0" borderId="0"/>
    <xf numFmtId="0" fontId="14" fillId="0" borderId="0"/>
    <xf numFmtId="44" fontId="1" fillId="0" borderId="0" applyFont="0" applyFill="0" applyBorder="0" applyAlignment="0" applyProtection="0"/>
    <xf numFmtId="0" fontId="1" fillId="0" borderId="0" applyNumberFormat="0" applyFill="0" applyBorder="0" applyAlignment="0" applyProtection="0"/>
    <xf numFmtId="0" fontId="15" fillId="0" borderId="0"/>
    <xf numFmtId="0" fontId="12" fillId="0" borderId="0"/>
    <xf numFmtId="0" fontId="11" fillId="3" borderId="0">
      <alignment horizontal="left"/>
    </xf>
    <xf numFmtId="0" fontId="16" fillId="4" borderId="0"/>
    <xf numFmtId="0" fontId="1" fillId="0" borderId="0" applyProtection="0"/>
    <xf numFmtId="0" fontId="11" fillId="0" borderId="0"/>
    <xf numFmtId="167" fontId="9" fillId="0" borderId="7">
      <alignment horizontal="right" vertical="center"/>
    </xf>
    <xf numFmtId="168" fontId="12" fillId="0" borderId="0" applyFont="0" applyFill="0" applyBorder="0" applyAlignment="0" applyProtection="0"/>
    <xf numFmtId="169" fontId="12" fillId="0" borderId="0" applyFont="0" applyFill="0" applyBorder="0" applyAlignment="0" applyProtection="0"/>
    <xf numFmtId="0" fontId="1" fillId="0" borderId="0"/>
  </cellStyleXfs>
  <cellXfs count="48">
    <xf numFmtId="0" fontId="0" fillId="0" borderId="0" xfId="0"/>
    <xf numFmtId="0" fontId="2" fillId="0" borderId="0" xfId="0" applyNumberFormat="1" applyFont="1" applyFill="1" applyBorder="1" applyAlignment="1">
      <alignment wrapText="1"/>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right" vertical="top" wrapText="1"/>
    </xf>
    <xf numFmtId="0" fontId="4" fillId="0" borderId="0" xfId="0" applyNumberFormat="1" applyFont="1" applyFill="1" applyBorder="1" applyAlignment="1">
      <alignment vertical="center" wrapText="1"/>
    </xf>
    <xf numFmtId="0" fontId="2" fillId="0" borderId="4" xfId="0" applyNumberFormat="1" applyFont="1" applyFill="1" applyBorder="1" applyAlignment="1">
      <alignment vertical="top" wrapText="1"/>
    </xf>
    <xf numFmtId="0" fontId="2" fillId="0" borderId="5" xfId="0" applyNumberFormat="1" applyFont="1" applyFill="1" applyBorder="1" applyAlignment="1">
      <alignment vertical="top" wrapText="1"/>
    </xf>
    <xf numFmtId="0" fontId="2" fillId="0" borderId="5" xfId="0" applyNumberFormat="1" applyFont="1" applyFill="1" applyBorder="1" applyAlignment="1">
      <alignment horizontal="left" vertical="top" wrapText="1"/>
    </xf>
    <xf numFmtId="0" fontId="2" fillId="0" borderId="5" xfId="0" applyNumberFormat="1" applyFont="1" applyFill="1" applyBorder="1" applyAlignment="1">
      <alignment horizontal="right" vertical="top" wrapText="1"/>
    </xf>
    <xf numFmtId="0" fontId="2" fillId="0" borderId="0" xfId="0" applyNumberFormat="1" applyFont="1" applyFill="1" applyBorder="1" applyAlignment="1">
      <alignment vertical="top" wrapText="1"/>
    </xf>
    <xf numFmtId="0" fontId="2" fillId="0" borderId="7" xfId="0" applyNumberFormat="1" applyFont="1" applyFill="1" applyBorder="1" applyAlignment="1">
      <alignment vertical="top" wrapText="1"/>
    </xf>
    <xf numFmtId="0" fontId="2" fillId="0" borderId="7" xfId="2" applyNumberFormat="1" applyFont="1" applyFill="1" applyBorder="1" applyAlignment="1">
      <alignment horizontal="left" vertical="top" wrapText="1"/>
    </xf>
    <xf numFmtId="0" fontId="2" fillId="0" borderId="7" xfId="0" applyNumberFormat="1" applyFont="1" applyFill="1" applyBorder="1" applyAlignment="1">
      <alignment horizontal="right" vertical="top" wrapText="1"/>
    </xf>
    <xf numFmtId="0" fontId="2" fillId="0" borderId="7" xfId="0" applyNumberFormat="1" applyFont="1" applyFill="1" applyBorder="1" applyAlignment="1">
      <alignment horizontal="left" vertical="top" wrapText="1"/>
    </xf>
    <xf numFmtId="0" fontId="2" fillId="0" borderId="7" xfId="1" applyNumberFormat="1" applyFont="1" applyFill="1" applyBorder="1" applyAlignment="1" applyProtection="1">
      <alignment vertical="top" wrapText="1"/>
    </xf>
    <xf numFmtId="0" fontId="2" fillId="0" borderId="7" xfId="0" applyNumberFormat="1" applyFont="1" applyFill="1" applyBorder="1" applyAlignment="1" applyProtection="1">
      <alignment horizontal="left" vertical="top" wrapText="1"/>
      <protection locked="0"/>
    </xf>
    <xf numFmtId="0" fontId="2" fillId="0" borderId="7" xfId="5" applyFont="1" applyFill="1" applyBorder="1" applyAlignment="1">
      <alignment vertical="top" wrapText="1"/>
    </xf>
    <xf numFmtId="0" fontId="2" fillId="0" borderId="7" xfId="5" applyFont="1" applyFill="1" applyBorder="1" applyAlignment="1">
      <alignment horizontal="left" vertical="top" wrapText="1"/>
    </xf>
    <xf numFmtId="0" fontId="10" fillId="0" borderId="5" xfId="0" applyNumberFormat="1" applyFont="1" applyFill="1" applyBorder="1" applyAlignment="1">
      <alignment vertical="top" wrapText="1"/>
    </xf>
    <xf numFmtId="0" fontId="10" fillId="0" borderId="5" xfId="0" applyNumberFormat="1" applyFont="1" applyFill="1" applyBorder="1" applyAlignment="1">
      <alignment horizontal="left" vertical="top" wrapText="1"/>
    </xf>
    <xf numFmtId="0" fontId="2" fillId="0" borderId="7" xfId="4" applyFont="1" applyFill="1" applyBorder="1" applyAlignment="1">
      <alignment vertical="top" wrapText="1"/>
    </xf>
    <xf numFmtId="2" fontId="3" fillId="2" borderId="0" xfId="0" applyNumberFormat="1" applyFont="1" applyFill="1" applyBorder="1" applyAlignment="1">
      <alignment horizontal="right"/>
    </xf>
    <xf numFmtId="164" fontId="3" fillId="2" borderId="0" xfId="0" applyNumberFormat="1" applyFont="1" applyFill="1" applyAlignment="1"/>
    <xf numFmtId="7" fontId="2" fillId="2" borderId="0" xfId="0" applyNumberFormat="1" applyFont="1" applyFill="1" applyBorder="1" applyAlignment="1">
      <alignment wrapText="1"/>
    </xf>
    <xf numFmtId="0" fontId="2" fillId="2" borderId="0" xfId="0" applyNumberFormat="1" applyFont="1" applyFill="1" applyBorder="1" applyAlignment="1">
      <alignment wrapText="1"/>
    </xf>
    <xf numFmtId="7" fontId="2" fillId="2" borderId="7" xfId="0" applyNumberFormat="1" applyFont="1" applyFill="1" applyBorder="1" applyAlignment="1">
      <alignment vertical="top" wrapText="1"/>
    </xf>
    <xf numFmtId="7" fontId="2" fillId="2" borderId="8" xfId="0" applyNumberFormat="1" applyFont="1" applyFill="1" applyBorder="1" applyAlignment="1">
      <alignment vertical="top" wrapText="1"/>
    </xf>
    <xf numFmtId="2" fontId="3" fillId="2" borderId="0" xfId="0" applyNumberFormat="1" applyFont="1" applyFill="1" applyBorder="1" applyAlignment="1">
      <alignment horizontal="center"/>
    </xf>
    <xf numFmtId="0" fontId="2" fillId="2" borderId="7" xfId="0" applyNumberFormat="1" applyFont="1" applyFill="1" applyBorder="1" applyAlignment="1">
      <alignment horizontal="center" vertical="top" wrapText="1"/>
    </xf>
    <xf numFmtId="0" fontId="2" fillId="2" borderId="0" xfId="0" applyNumberFormat="1" applyFont="1" applyFill="1" applyBorder="1" applyAlignment="1">
      <alignment horizontal="center" wrapText="1"/>
    </xf>
    <xf numFmtId="44" fontId="3" fillId="0" borderId="0" xfId="3" applyFont="1" applyFill="1" applyBorder="1" applyAlignment="1">
      <alignment horizontal="left" vertical="top" wrapText="1"/>
    </xf>
    <xf numFmtId="44" fontId="17" fillId="0" borderId="0" xfId="3"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2" fillId="2" borderId="5" xfId="0" applyNumberFormat="1" applyFont="1" applyFill="1" applyBorder="1" applyAlignment="1">
      <alignment horizontal="center" vertical="top" wrapText="1"/>
    </xf>
    <xf numFmtId="7" fontId="2" fillId="2" borderId="5" xfId="0" applyNumberFormat="1" applyFont="1" applyFill="1" applyBorder="1" applyAlignment="1">
      <alignment vertical="top" wrapText="1"/>
    </xf>
    <xf numFmtId="7" fontId="2" fillId="2" borderId="6" xfId="0" applyNumberFormat="1" applyFont="1" applyFill="1" applyBorder="1" applyAlignment="1">
      <alignment vertical="top" wrapText="1"/>
    </xf>
    <xf numFmtId="44" fontId="4" fillId="5" borderId="2" xfId="3" applyFont="1" applyFill="1" applyBorder="1" applyAlignment="1">
      <alignment horizontal="center" vertical="center" wrapText="1"/>
    </xf>
    <xf numFmtId="44" fontId="4" fillId="5" borderId="3" xfId="3"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7" fontId="17" fillId="0" borderId="0" xfId="3" applyNumberFormat="1" applyFont="1" applyFill="1" applyBorder="1" applyAlignment="1">
      <alignment horizontal="right" vertical="top" wrapText="1"/>
    </xf>
    <xf numFmtId="44" fontId="3" fillId="0" borderId="0" xfId="3" applyFont="1" applyFill="1" applyBorder="1" applyAlignment="1">
      <alignment horizontal="right" vertical="top" wrapText="1"/>
    </xf>
    <xf numFmtId="0" fontId="20" fillId="0" borderId="0" xfId="0" applyNumberFormat="1" applyFont="1" applyFill="1" applyBorder="1" applyAlignment="1">
      <alignment horizontal="center" vertical="top" wrapText="1"/>
    </xf>
    <xf numFmtId="0" fontId="19" fillId="0" borderId="0" xfId="0" applyFont="1" applyAlignment="1">
      <alignment horizontal="center"/>
    </xf>
  </cellXfs>
  <cellStyles count="23">
    <cellStyle name="Čárka 2" xfId="6"/>
    <cellStyle name="Dezimal [0]_Tabelle1" xfId="7"/>
    <cellStyle name="Dezimal_Tabelle1" xfId="8"/>
    <cellStyle name="Firma" xfId="9"/>
    <cellStyle name="Hlavní nadpis" xfId="10"/>
    <cellStyle name="Hypertextový odkaz" xfId="1" builtinId="8"/>
    <cellStyle name="Komma0" xfId="2"/>
    <cellStyle name="Měna" xfId="3" builtinId="4"/>
    <cellStyle name="Měna 2" xfId="11"/>
    <cellStyle name="normal" xfId="12"/>
    <cellStyle name="Normální" xfId="0" builtinId="0"/>
    <cellStyle name="normální_Ceník IPL" xfId="4"/>
    <cellStyle name="normální_List1_2" xfId="5"/>
    <cellStyle name="Podnadpis" xfId="13"/>
    <cellStyle name="Standard_Tabelle1" xfId="14"/>
    <cellStyle name="Stín+tučně" xfId="15"/>
    <cellStyle name="Stín+tučně+velké písmo" xfId="16"/>
    <cellStyle name="Styl 1" xfId="17"/>
    <cellStyle name="Tučně" xfId="18"/>
    <cellStyle name="TYP ŘÁDKU_4(sloupceJ-L)" xfId="19"/>
    <cellStyle name="Währung [0]_Tabelle1" xfId="20"/>
    <cellStyle name="Währung_Tabelle1" xfId="21"/>
    <cellStyle name="základní"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718038</xdr:colOff>
      <xdr:row>0</xdr:row>
      <xdr:rowOff>139211</xdr:rowOff>
    </xdr:from>
    <xdr:to>
      <xdr:col>9</xdr:col>
      <xdr:colOff>8792</xdr:colOff>
      <xdr:row>4</xdr:row>
      <xdr:rowOff>143607</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8692" y="139211"/>
          <a:ext cx="1847850" cy="590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73269</xdr:colOff>
      <xdr:row>36</xdr:row>
      <xdr:rowOff>131885</xdr:rowOff>
    </xdr:from>
    <xdr:to>
      <xdr:col>4</xdr:col>
      <xdr:colOff>296007</xdr:colOff>
      <xdr:row>43</xdr:row>
      <xdr:rowOff>134816</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69" y="23123770"/>
          <a:ext cx="50292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39"/>
  <sheetViews>
    <sheetView tabSelected="1" zoomScale="130" zoomScaleNormal="130" workbookViewId="0">
      <selection activeCell="I35" sqref="I35"/>
    </sheetView>
  </sheetViews>
  <sheetFormatPr defaultColWidth="9.140625" defaultRowHeight="11.25" x14ac:dyDescent="0.2"/>
  <cols>
    <col min="1" max="1" width="5.5703125" style="1" customWidth="1"/>
    <col min="2" max="2" width="15.7109375" style="9" customWidth="1"/>
    <col min="3" max="3" width="25" style="9" customWidth="1"/>
    <col min="4" max="4" width="25.7109375" style="9" customWidth="1"/>
    <col min="5" max="5" width="62.140625" style="2" customWidth="1"/>
    <col min="6" max="6" width="8.7109375" style="3" customWidth="1"/>
    <col min="7" max="7" width="5.85546875" style="29" customWidth="1"/>
    <col min="8" max="8" width="16.85546875" style="24" customWidth="1"/>
    <col min="9" max="9" width="21.5703125" style="24" customWidth="1"/>
    <col min="10" max="16384" width="9.140625" style="1"/>
  </cols>
  <sheetData>
    <row r="4" spans="1:9" ht="12.75" customHeight="1" x14ac:dyDescent="0.2">
      <c r="A4" s="46" t="s">
        <v>87</v>
      </c>
      <c r="B4" s="46"/>
      <c r="C4" s="46"/>
      <c r="D4" s="46"/>
      <c r="E4" s="46"/>
      <c r="F4" s="46"/>
      <c r="G4" s="46"/>
      <c r="H4" s="46"/>
      <c r="I4" s="46"/>
    </row>
    <row r="5" spans="1:9" ht="12.75" x14ac:dyDescent="0.2">
      <c r="A5" s="47" t="s">
        <v>88</v>
      </c>
      <c r="B5" s="47"/>
      <c r="C5" s="47"/>
      <c r="D5" s="47"/>
      <c r="E5" s="47"/>
      <c r="F5" s="47"/>
      <c r="G5" s="47"/>
      <c r="H5" s="47"/>
      <c r="I5" s="47"/>
    </row>
    <row r="6" spans="1:9" ht="16.5" thickBot="1" x14ac:dyDescent="0.3">
      <c r="G6" s="27"/>
      <c r="H6" s="21"/>
      <c r="I6" s="22"/>
    </row>
    <row r="7" spans="1:9" s="4" customFormat="1" ht="33.75" customHeight="1" thickBot="1" x14ac:dyDescent="0.25">
      <c r="A7" s="41" t="s">
        <v>0</v>
      </c>
      <c r="B7" s="42" t="s">
        <v>54</v>
      </c>
      <c r="C7" s="42" t="s">
        <v>55</v>
      </c>
      <c r="D7" s="43" t="s">
        <v>1</v>
      </c>
      <c r="E7" s="33" t="s">
        <v>2</v>
      </c>
      <c r="F7" s="34" t="s">
        <v>3</v>
      </c>
      <c r="G7" s="38" t="s">
        <v>4</v>
      </c>
      <c r="H7" s="40" t="s">
        <v>5</v>
      </c>
      <c r="I7" s="39" t="s">
        <v>36</v>
      </c>
    </row>
    <row r="8" spans="1:9" s="9" customFormat="1" ht="90" x14ac:dyDescent="0.2">
      <c r="A8" s="5" t="s">
        <v>6</v>
      </c>
      <c r="B8" s="18"/>
      <c r="C8" s="19"/>
      <c r="D8" s="6" t="s">
        <v>52</v>
      </c>
      <c r="E8" s="7" t="s">
        <v>85</v>
      </c>
      <c r="F8" s="8" t="s">
        <v>7</v>
      </c>
      <c r="G8" s="35">
        <v>2</v>
      </c>
      <c r="H8" s="36"/>
      <c r="I8" s="37">
        <f>H8*G8</f>
        <v>0</v>
      </c>
    </row>
    <row r="9" spans="1:9" s="9" customFormat="1" ht="33.75" x14ac:dyDescent="0.2">
      <c r="A9" s="5" t="s">
        <v>8</v>
      </c>
      <c r="B9" s="11"/>
      <c r="C9" s="11"/>
      <c r="D9" s="10" t="s">
        <v>80</v>
      </c>
      <c r="E9" s="11" t="s">
        <v>81</v>
      </c>
      <c r="F9" s="12" t="s">
        <v>7</v>
      </c>
      <c r="G9" s="28">
        <v>2</v>
      </c>
      <c r="H9" s="25"/>
      <c r="I9" s="26">
        <f>H9*G9</f>
        <v>0</v>
      </c>
    </row>
    <row r="10" spans="1:9" s="9" customFormat="1" ht="41.45" customHeight="1" x14ac:dyDescent="0.2">
      <c r="A10" s="5" t="s">
        <v>9</v>
      </c>
      <c r="B10" s="10"/>
      <c r="C10" s="10"/>
      <c r="D10" s="10" t="s">
        <v>17</v>
      </c>
      <c r="E10" s="13" t="s">
        <v>83</v>
      </c>
      <c r="F10" s="12" t="s">
        <v>7</v>
      </c>
      <c r="G10" s="28">
        <v>2</v>
      </c>
      <c r="H10" s="25"/>
      <c r="I10" s="26">
        <f t="shared" ref="I10:I33" si="0">H10*G10</f>
        <v>0</v>
      </c>
    </row>
    <row r="11" spans="1:9" s="9" customFormat="1" ht="101.25" x14ac:dyDescent="0.2">
      <c r="A11" s="5" t="s">
        <v>10</v>
      </c>
      <c r="B11" s="13"/>
      <c r="C11" s="10"/>
      <c r="D11" s="10" t="s">
        <v>53</v>
      </c>
      <c r="E11" s="13" t="s">
        <v>82</v>
      </c>
      <c r="F11" s="12" t="s">
        <v>7</v>
      </c>
      <c r="G11" s="28">
        <v>1</v>
      </c>
      <c r="H11" s="25"/>
      <c r="I11" s="26">
        <f t="shared" si="0"/>
        <v>0</v>
      </c>
    </row>
    <row r="12" spans="1:9" s="9" customFormat="1" ht="56.25" x14ac:dyDescent="0.2">
      <c r="A12" s="5" t="s">
        <v>11</v>
      </c>
      <c r="B12" s="10"/>
      <c r="C12" s="10"/>
      <c r="D12" s="10" t="s">
        <v>62</v>
      </c>
      <c r="E12" s="13" t="s">
        <v>63</v>
      </c>
      <c r="F12" s="12" t="s">
        <v>7</v>
      </c>
      <c r="G12" s="28">
        <v>1</v>
      </c>
      <c r="H12" s="25"/>
      <c r="I12" s="26">
        <f t="shared" si="0"/>
        <v>0</v>
      </c>
    </row>
    <row r="13" spans="1:9" s="9" customFormat="1" ht="71.25" customHeight="1" x14ac:dyDescent="0.2">
      <c r="A13" s="5" t="s">
        <v>12</v>
      </c>
      <c r="B13" s="10"/>
      <c r="C13" s="13"/>
      <c r="D13" s="10" t="s">
        <v>64</v>
      </c>
      <c r="E13" s="13" t="s">
        <v>78</v>
      </c>
      <c r="F13" s="12" t="s">
        <v>7</v>
      </c>
      <c r="G13" s="28">
        <v>1</v>
      </c>
      <c r="H13" s="25"/>
      <c r="I13" s="26">
        <f t="shared" si="0"/>
        <v>0</v>
      </c>
    </row>
    <row r="14" spans="1:9" s="9" customFormat="1" ht="81" customHeight="1" x14ac:dyDescent="0.2">
      <c r="A14" s="5" t="s">
        <v>13</v>
      </c>
      <c r="B14" s="10"/>
      <c r="C14" s="13"/>
      <c r="D14" s="10" t="s">
        <v>64</v>
      </c>
      <c r="E14" s="13" t="s">
        <v>76</v>
      </c>
      <c r="F14" s="12" t="s">
        <v>7</v>
      </c>
      <c r="G14" s="28">
        <v>1</v>
      </c>
      <c r="H14" s="25"/>
      <c r="I14" s="26">
        <f t="shared" si="0"/>
        <v>0</v>
      </c>
    </row>
    <row r="15" spans="1:9" s="9" customFormat="1" ht="72" customHeight="1" x14ac:dyDescent="0.2">
      <c r="A15" s="5" t="s">
        <v>14</v>
      </c>
      <c r="B15" s="10"/>
      <c r="C15" s="10"/>
      <c r="D15" s="10" t="s">
        <v>65</v>
      </c>
      <c r="E15" s="13" t="s">
        <v>77</v>
      </c>
      <c r="F15" s="12" t="s">
        <v>7</v>
      </c>
      <c r="G15" s="28">
        <v>1</v>
      </c>
      <c r="H15" s="25"/>
      <c r="I15" s="26">
        <f t="shared" si="0"/>
        <v>0</v>
      </c>
    </row>
    <row r="16" spans="1:9" s="9" customFormat="1" ht="84.75" customHeight="1" x14ac:dyDescent="0.2">
      <c r="A16" s="5" t="s">
        <v>15</v>
      </c>
      <c r="B16" s="10"/>
      <c r="C16" s="10"/>
      <c r="D16" s="10" t="s">
        <v>68</v>
      </c>
      <c r="E16" s="20" t="s">
        <v>79</v>
      </c>
      <c r="F16" s="12" t="s">
        <v>7</v>
      </c>
      <c r="G16" s="28">
        <v>3</v>
      </c>
      <c r="H16" s="25"/>
      <c r="I16" s="26">
        <f>H16*G16</f>
        <v>0</v>
      </c>
    </row>
    <row r="17" spans="1:9" s="9" customFormat="1" ht="70.5" customHeight="1" x14ac:dyDescent="0.2">
      <c r="A17" s="5" t="s">
        <v>16</v>
      </c>
      <c r="B17" s="10"/>
      <c r="C17" s="10"/>
      <c r="D17" s="10" t="s">
        <v>68</v>
      </c>
      <c r="E17" s="20" t="s">
        <v>69</v>
      </c>
      <c r="F17" s="12" t="s">
        <v>7</v>
      </c>
      <c r="G17" s="28">
        <v>6</v>
      </c>
      <c r="H17" s="25"/>
      <c r="I17" s="26">
        <f>H17*G17</f>
        <v>0</v>
      </c>
    </row>
    <row r="18" spans="1:9" s="9" customFormat="1" ht="72.75" customHeight="1" x14ac:dyDescent="0.2">
      <c r="A18" s="5" t="s">
        <v>18</v>
      </c>
      <c r="B18" s="10"/>
      <c r="C18" s="10"/>
      <c r="D18" s="10" t="s">
        <v>66</v>
      </c>
      <c r="E18" s="20" t="s">
        <v>67</v>
      </c>
      <c r="F18" s="12" t="s">
        <v>7</v>
      </c>
      <c r="G18" s="28">
        <v>2</v>
      </c>
      <c r="H18" s="25"/>
      <c r="I18" s="26">
        <f>H18*G18</f>
        <v>0</v>
      </c>
    </row>
    <row r="19" spans="1:9" s="9" customFormat="1" ht="59.25" customHeight="1" x14ac:dyDescent="0.2">
      <c r="A19" s="5" t="s">
        <v>19</v>
      </c>
      <c r="B19" s="10"/>
      <c r="C19" s="10"/>
      <c r="D19" s="10" t="s">
        <v>34</v>
      </c>
      <c r="E19" s="15" t="s">
        <v>56</v>
      </c>
      <c r="F19" s="12" t="s">
        <v>7</v>
      </c>
      <c r="G19" s="28">
        <v>1</v>
      </c>
      <c r="H19" s="25"/>
      <c r="I19" s="26">
        <f t="shared" si="0"/>
        <v>0</v>
      </c>
    </row>
    <row r="20" spans="1:9" s="9" customFormat="1" ht="22.5" x14ac:dyDescent="0.2">
      <c r="A20" s="5" t="s">
        <v>20</v>
      </c>
      <c r="B20" s="10"/>
      <c r="C20" s="10"/>
      <c r="D20" s="10" t="s">
        <v>37</v>
      </c>
      <c r="E20" s="15" t="s">
        <v>57</v>
      </c>
      <c r="F20" s="12" t="s">
        <v>7</v>
      </c>
      <c r="G20" s="28">
        <v>1</v>
      </c>
      <c r="H20" s="25"/>
      <c r="I20" s="26">
        <f t="shared" si="0"/>
        <v>0</v>
      </c>
    </row>
    <row r="21" spans="1:9" s="9" customFormat="1" ht="168" customHeight="1" x14ac:dyDescent="0.2">
      <c r="A21" s="5" t="s">
        <v>21</v>
      </c>
      <c r="B21" s="10"/>
      <c r="C21" s="14"/>
      <c r="D21" s="10" t="s">
        <v>43</v>
      </c>
      <c r="E21" s="13" t="s">
        <v>84</v>
      </c>
      <c r="F21" s="12" t="s">
        <v>7</v>
      </c>
      <c r="G21" s="28">
        <v>2</v>
      </c>
      <c r="H21" s="25"/>
      <c r="I21" s="26">
        <f t="shared" si="0"/>
        <v>0</v>
      </c>
    </row>
    <row r="22" spans="1:9" s="9" customFormat="1" ht="135" x14ac:dyDescent="0.2">
      <c r="A22" s="5" t="s">
        <v>22</v>
      </c>
      <c r="B22" s="10"/>
      <c r="C22" s="14"/>
      <c r="D22" s="10" t="s">
        <v>39</v>
      </c>
      <c r="E22" s="13" t="s">
        <v>38</v>
      </c>
      <c r="F22" s="12" t="s">
        <v>7</v>
      </c>
      <c r="G22" s="28">
        <v>1</v>
      </c>
      <c r="H22" s="25"/>
      <c r="I22" s="26">
        <f t="shared" si="0"/>
        <v>0</v>
      </c>
    </row>
    <row r="23" spans="1:9" s="9" customFormat="1" ht="78.75" x14ac:dyDescent="0.2">
      <c r="A23" s="5" t="s">
        <v>23</v>
      </c>
      <c r="B23" s="10"/>
      <c r="C23" s="14"/>
      <c r="D23" s="10" t="s">
        <v>44</v>
      </c>
      <c r="E23" s="13" t="s">
        <v>58</v>
      </c>
      <c r="F23" s="12" t="s">
        <v>7</v>
      </c>
      <c r="G23" s="28">
        <v>2</v>
      </c>
      <c r="H23" s="25"/>
      <c r="I23" s="26">
        <f t="shared" si="0"/>
        <v>0</v>
      </c>
    </row>
    <row r="24" spans="1:9" s="9" customFormat="1" ht="33.75" x14ac:dyDescent="0.2">
      <c r="A24" s="5" t="s">
        <v>24</v>
      </c>
      <c r="B24" s="10"/>
      <c r="C24" s="14"/>
      <c r="D24" s="10" t="s">
        <v>47</v>
      </c>
      <c r="E24" s="13" t="s">
        <v>46</v>
      </c>
      <c r="F24" s="12" t="s">
        <v>7</v>
      </c>
      <c r="G24" s="28">
        <v>2</v>
      </c>
      <c r="H24" s="25"/>
      <c r="I24" s="26">
        <f t="shared" si="0"/>
        <v>0</v>
      </c>
    </row>
    <row r="25" spans="1:9" s="9" customFormat="1" ht="56.25" x14ac:dyDescent="0.2">
      <c r="A25" s="5" t="s">
        <v>25</v>
      </c>
      <c r="B25" s="10"/>
      <c r="C25" s="14"/>
      <c r="D25" s="10" t="s">
        <v>48</v>
      </c>
      <c r="E25" s="13" t="s">
        <v>86</v>
      </c>
      <c r="F25" s="12" t="s">
        <v>7</v>
      </c>
      <c r="G25" s="28">
        <v>2</v>
      </c>
      <c r="H25" s="25"/>
      <c r="I25" s="26">
        <f t="shared" si="0"/>
        <v>0</v>
      </c>
    </row>
    <row r="26" spans="1:9" s="9" customFormat="1" ht="56.25" x14ac:dyDescent="0.2">
      <c r="A26" s="5" t="s">
        <v>26</v>
      </c>
      <c r="B26" s="10"/>
      <c r="C26" s="14"/>
      <c r="D26" s="10" t="s">
        <v>49</v>
      </c>
      <c r="E26" s="13" t="s">
        <v>59</v>
      </c>
      <c r="F26" s="12" t="s">
        <v>7</v>
      </c>
      <c r="G26" s="28">
        <v>2</v>
      </c>
      <c r="H26" s="25"/>
      <c r="I26" s="26">
        <f t="shared" si="0"/>
        <v>0</v>
      </c>
    </row>
    <row r="27" spans="1:9" s="9" customFormat="1" ht="22.5" x14ac:dyDescent="0.2">
      <c r="A27" s="5" t="s">
        <v>27</v>
      </c>
      <c r="B27" s="10"/>
      <c r="C27" s="14"/>
      <c r="D27" s="10" t="s">
        <v>50</v>
      </c>
      <c r="E27" s="13" t="s">
        <v>60</v>
      </c>
      <c r="F27" s="12" t="s">
        <v>7</v>
      </c>
      <c r="G27" s="28">
        <v>2</v>
      </c>
      <c r="H27" s="25"/>
      <c r="I27" s="26">
        <f t="shared" si="0"/>
        <v>0</v>
      </c>
    </row>
    <row r="28" spans="1:9" s="9" customFormat="1" ht="22.5" x14ac:dyDescent="0.2">
      <c r="A28" s="5" t="s">
        <v>28</v>
      </c>
      <c r="B28" s="10"/>
      <c r="C28" s="14"/>
      <c r="D28" s="10" t="s">
        <v>45</v>
      </c>
      <c r="E28" s="13" t="s">
        <v>61</v>
      </c>
      <c r="F28" s="12" t="s">
        <v>7</v>
      </c>
      <c r="G28" s="28">
        <v>2</v>
      </c>
      <c r="H28" s="25"/>
      <c r="I28" s="26">
        <f t="shared" si="0"/>
        <v>0</v>
      </c>
    </row>
    <row r="29" spans="1:9" s="9" customFormat="1" ht="33.75" x14ac:dyDescent="0.2">
      <c r="A29" s="5" t="s">
        <v>29</v>
      </c>
      <c r="B29" s="10"/>
      <c r="C29" s="14"/>
      <c r="D29" s="10" t="s">
        <v>72</v>
      </c>
      <c r="E29" s="13" t="s">
        <v>74</v>
      </c>
      <c r="F29" s="12" t="s">
        <v>7</v>
      </c>
      <c r="G29" s="28">
        <v>4</v>
      </c>
      <c r="H29" s="25"/>
      <c r="I29" s="26">
        <f t="shared" ref="I29:I30" si="1">H29*G29</f>
        <v>0</v>
      </c>
    </row>
    <row r="30" spans="1:9" s="9" customFormat="1" ht="33.75" x14ac:dyDescent="0.2">
      <c r="A30" s="5" t="s">
        <v>30</v>
      </c>
      <c r="B30" s="10"/>
      <c r="C30" s="14"/>
      <c r="D30" s="10" t="s">
        <v>73</v>
      </c>
      <c r="E30" s="13" t="s">
        <v>75</v>
      </c>
      <c r="F30" s="12" t="s">
        <v>7</v>
      </c>
      <c r="G30" s="28">
        <v>2</v>
      </c>
      <c r="H30" s="25"/>
      <c r="I30" s="26">
        <f t="shared" si="1"/>
        <v>0</v>
      </c>
    </row>
    <row r="31" spans="1:9" s="9" customFormat="1" ht="56.25" x14ac:dyDescent="0.2">
      <c r="A31" s="5" t="s">
        <v>31</v>
      </c>
      <c r="B31" s="10"/>
      <c r="C31" s="16"/>
      <c r="D31" s="10" t="s">
        <v>40</v>
      </c>
      <c r="E31" s="17" t="s">
        <v>71</v>
      </c>
      <c r="F31" s="12" t="s">
        <v>7</v>
      </c>
      <c r="G31" s="28">
        <v>1</v>
      </c>
      <c r="H31" s="25"/>
      <c r="I31" s="26">
        <f t="shared" si="0"/>
        <v>0</v>
      </c>
    </row>
    <row r="32" spans="1:9" s="9" customFormat="1" ht="67.5" x14ac:dyDescent="0.2">
      <c r="A32" s="5" t="s">
        <v>32</v>
      </c>
      <c r="B32" s="10"/>
      <c r="C32" s="16"/>
      <c r="D32" s="10" t="s">
        <v>41</v>
      </c>
      <c r="E32" s="17" t="s">
        <v>42</v>
      </c>
      <c r="F32" s="12" t="s">
        <v>7</v>
      </c>
      <c r="G32" s="28">
        <v>1</v>
      </c>
      <c r="H32" s="25"/>
      <c r="I32" s="26">
        <f t="shared" si="0"/>
        <v>0</v>
      </c>
    </row>
    <row r="33" spans="1:9" s="9" customFormat="1" ht="33.75" x14ac:dyDescent="0.2">
      <c r="A33" s="5" t="s">
        <v>33</v>
      </c>
      <c r="B33" s="10"/>
      <c r="C33" s="10"/>
      <c r="D33" s="10" t="s">
        <v>35</v>
      </c>
      <c r="E33" s="13" t="s">
        <v>70</v>
      </c>
      <c r="F33" s="12" t="s">
        <v>7</v>
      </c>
      <c r="G33" s="28">
        <v>1</v>
      </c>
      <c r="H33" s="25"/>
      <c r="I33" s="26">
        <f t="shared" si="0"/>
        <v>0</v>
      </c>
    </row>
    <row r="35" spans="1:9" ht="15.75" x14ac:dyDescent="0.2">
      <c r="E35" s="31" t="s">
        <v>36</v>
      </c>
      <c r="F35" s="32"/>
      <c r="G35" s="32"/>
      <c r="H35" s="32"/>
      <c r="I35" s="44">
        <f>SUM(I8:I33)</f>
        <v>0</v>
      </c>
    </row>
    <row r="36" spans="1:9" ht="15.75" x14ac:dyDescent="0.2">
      <c r="E36" s="30" t="s">
        <v>51</v>
      </c>
      <c r="F36" s="2"/>
      <c r="G36" s="2"/>
      <c r="H36" s="2"/>
      <c r="I36" s="45">
        <f>I35*1.2</f>
        <v>0</v>
      </c>
    </row>
    <row r="37" spans="1:9" x14ac:dyDescent="0.2">
      <c r="F37" s="2"/>
      <c r="G37" s="2"/>
      <c r="H37" s="2"/>
      <c r="I37" s="2"/>
    </row>
    <row r="38" spans="1:9" x14ac:dyDescent="0.2">
      <c r="F38" s="2"/>
      <c r="G38" s="2"/>
      <c r="H38" s="2"/>
      <c r="I38" s="2"/>
    </row>
    <row r="39" spans="1:9" x14ac:dyDescent="0.2">
      <c r="I39" s="23"/>
    </row>
  </sheetData>
  <mergeCells count="2">
    <mergeCell ref="A4:I4"/>
    <mergeCell ref="A5:I5"/>
  </mergeCells>
  <pageMargins left="0.70866141732283472" right="0.70866141732283472" top="0.78740157480314965" bottom="0.78740157480314965" header="0.31496062992125984" footer="0.31496062992125984"/>
  <pageSetup paperSize="9" scale="61"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upgrade AVT Aula PF UJEP</vt:lpstr>
      <vt:lpstr>'upgrade AVT Aula PF UJEP'!Oblast_tisku</vt:lpstr>
    </vt:vector>
  </TitlesOfParts>
  <Company>AV MEDIA,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DrozdovaK</cp:lastModifiedBy>
  <cp:lastPrinted>2018-04-03T10:27:28Z</cp:lastPrinted>
  <dcterms:created xsi:type="dcterms:W3CDTF">2009-05-18T14:14:41Z</dcterms:created>
  <dcterms:modified xsi:type="dcterms:W3CDTF">2018-06-22T07:33:09Z</dcterms:modified>
</cp:coreProperties>
</file>