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630" yWindow="585" windowWidth="27495" windowHeight="13740" activeTab="0"/>
  </bookViews>
  <sheets>
    <sheet name="DNS zboží celkem" sheetId="1" r:id="rId1"/>
    <sheet name="DNS dílčí objednávky" sheetId="2" r:id="rId2"/>
  </sheets>
  <definedNames/>
  <calcPr calcId="162913"/>
</workbook>
</file>

<file path=xl/sharedStrings.xml><?xml version="1.0" encoding="utf-8"?>
<sst xmlns="http://schemas.openxmlformats.org/spreadsheetml/2006/main" count="256" uniqueCount="85">
  <si>
    <t>Uchazeč:</t>
  </si>
  <si>
    <t>Doplňte název firmy</t>
  </si>
  <si>
    <t>IČ:</t>
  </si>
  <si>
    <t>Doplňte</t>
  </si>
  <si>
    <t>Pozn.: Popis požadovaných vlastností může být delší než je velikost buňky (např.dvojklik na buňku zobrazí celý text).</t>
  </si>
  <si>
    <t>ID zboží</t>
  </si>
  <si>
    <t>Označ.</t>
  </si>
  <si>
    <t>Cena bez DPH za jedn.</t>
  </si>
  <si>
    <t>Název zboží</t>
  </si>
  <si>
    <t>Požadované vlastnosti</t>
  </si>
  <si>
    <t>Popis nabízeného zboží</t>
  </si>
  <si>
    <t>Počet</t>
  </si>
  <si>
    <t>Nabídková cena bez DPH</t>
  </si>
  <si>
    <t>Nabídková cena celkem bez DPH</t>
  </si>
  <si>
    <t xml:space="preserve">  </t>
  </si>
  <si>
    <t>Prostředek na mytí nádobí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</si>
  <si>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500ml</t>
  </si>
  <si>
    <t>Tablety do myčky min. 90ks</t>
  </si>
  <si>
    <t>Tablety určené především do domácností s obzvláště tvrdou vodou. Součástí je i integrovaná funkce soli, leštidla a funkce ochrany skla. •Odstraňování odolných skvrn
•Síla odstraňující mastnotu
•Funkce odmáčení nečistot
•Odstraňování čajových skvrn
•Zářivý lesk
•Lesk nerezového nádobí
•Ochrana před vodním kamenem
•Ochrana skla
•Ochrana stříbra
•Účinky zvyšující sílu mytí</t>
  </si>
  <si>
    <t>Čistič podlahy PU 5l</t>
  </si>
  <si>
    <t>Nepěnivý čisticí přípravek bez chloru vhodný k ručnímu mytí ploch ošetřených polymerovými produkty a podlahovin s PU úpravou. Zasychá beze zbytku a stop po roztírání, vysoká mycí a odmašťovací schopnost, účinný i ve tvrdé vodě, zanechává příjemnou vůni, neobsahuje fosfáty. kanystr 5l</t>
  </si>
  <si>
    <t>Přípravek na strojní čištění koberců 1l</t>
  </si>
  <si>
    <t>Nepěnivý čistící prostředek na koberce, neutralizuje nepříjemné pachy, příjemně voní.Má sníženou pěnivost, odstraňuje i běžné nečistoty z tvrdých povrchů – podlah, keramických obkladů, dveří, může se použít i na ruční praní koberců. Pohlcuje nepříjemné pachy od zvířat, po kouři, vaření, je šetrný k životnímu prostředí. 1l</t>
  </si>
  <si>
    <t>Ručníky Z-Z</t>
  </si>
  <si>
    <t>Papírové ručníky typu Z-Z do zásobníků jednovrstvé, zelené, vyrobené z recyklovaného papíru, rozměr ručníku 250x230mm, 250ks v balíčku. 20bal/krabice</t>
  </si>
  <si>
    <t>Ručníky Z-Z/ 2 vrstvý</t>
  </si>
  <si>
    <t>Papírové ručníky typu Z-Z do zásobníků dvouvrstvé, bílé, vyrobené z celulozy, rozměr ručníku 230x232mm, 200ks v balíčku. 20bal/krabice</t>
  </si>
  <si>
    <t>Toaletní papír JUMBO 240mm</t>
  </si>
  <si>
    <t>200m, recykl, šedý, 1vrstvý toaletní papír. 6rolí/bal</t>
  </si>
  <si>
    <t>Toaletní papír JUMBO 190mm/ 2vrstvý</t>
  </si>
  <si>
    <t>135m, celuloza, bílý, 2vrstvý toaletní papír. 6rolí/bal</t>
  </si>
  <si>
    <t>Osvěžovač vzduchu ve spreji</t>
  </si>
  <si>
    <t>Osvěžovač vzduchu ve spreji, obsah min. 300ml.</t>
  </si>
  <si>
    <t>Prací prášek min. 6 kg</t>
  </si>
  <si>
    <t>Universální prací prášek pro všechny druhy barevných textilií. Obsahuje nové aktivní částice pro dokonalejší praní a složku zabraňující usazování vodního kamene. Praní při teplotách 95-90-60-45-30C.</t>
  </si>
  <si>
    <t>Mýdlo tekuté 5l/kanystr</t>
  </si>
  <si>
    <t>Tekuté mýdlo se svěží vůní ošetřuje Vaše ruce a čistí je. Zaručuje šetrné působení na pokožku. Výrobek je dermatologicky příznivý a v přírodě lehce odbouratelný, 5l/kanystr</t>
  </si>
  <si>
    <t>Mýdlo toaletní/ tuhé 100g</t>
  </si>
  <si>
    <t>Toaletní mýdlo s jemnou parfémovanou vůní. 100g</t>
  </si>
  <si>
    <t>Hadr na podlahu 60x70cm</t>
  </si>
  <si>
    <t>Klasický hadr na podlahu. Tkaná textilie, směsná bavlna. Nebělený. Hustota: 250g/m2. bal: ks</t>
  </si>
  <si>
    <t>Houbička velká tvarovaná</t>
  </si>
  <si>
    <t>Houbička na nádobí velká tvarovaná. Tradiční pomůcka při mytí nádobí. Houbová utěrka praktická do kuchyně i domácnosti s výbornými sacími schopnostmi.</t>
  </si>
  <si>
    <t xml:space="preserve">Tyč teleskopická </t>
  </si>
  <si>
    <t>délka 110-200cm</t>
  </si>
  <si>
    <t>Pytle na odpadky 35l</t>
  </si>
  <si>
    <t>Sáčky do koše 50x60cm, tloušťka 10mikronů, nezatahovací, černá barva, 30 sáčků na roli. role</t>
  </si>
  <si>
    <t>Pytel suťový</t>
  </si>
  <si>
    <t>PYTEL LDPE 200" 70x110cm ČERNÝ 120L.</t>
  </si>
  <si>
    <t>Pytle na odpadky 60l</t>
  </si>
  <si>
    <t>Sáčky do koše 63x74cm 60l, tloušťka 15mikr.,50ks role, transparentní, nezatahovací. role</t>
  </si>
  <si>
    <t>Kyselina citronová/ odstraňovač vodního kamene</t>
  </si>
  <si>
    <t>Kyselina citronová potravinářská se používá na dochucení kompotů, salátů, osvěžujících nápojů, při výrobě džemů, marmelád, sirupů, na odstranění vodního kamene. Množství 100g.</t>
  </si>
  <si>
    <t>Čisticí universální gel s dezinfekční přísadou</t>
  </si>
  <si>
    <t>Univerzální čistící gel s vysoce účinnou dezinfekční přísadou na WC,umyvadla, vany, odpady, odtokové kanálky, sporáky a silně znečištěné nenasákavé povrchy - dokonale odstraní pachy a skvrny, má bělicí účinky.
Použití: neředěný – WC, umyvadla, vany,odpady, odtokové kanálky, sporáky a silně znečištěné, nenasákavé povrchy. Ředěný - na kuchyňské linky, podlahy, obklady, omyvatelné plochy. 750g</t>
  </si>
  <si>
    <t>Mycí prostředek na podlahy (linolea, kámen, dlažba, atd.) - 10 l</t>
  </si>
  <si>
    <t>Účinný prostředek na podlahy, kanystr 10 litrů.</t>
  </si>
  <si>
    <t>Mýdlo tekuté s pumpičkou 500 ml</t>
  </si>
  <si>
    <t>Tekuté mýdlo s pumpičkou se svěží vůní ošetřuje Vaše ruce a čistí je. Zaručuje šetrné působení na pokožku. Výrobek je dermatologicky příznivý a v přírodě lehce odbouratelný. Balení: 500 ml.</t>
  </si>
  <si>
    <t>Toaletní papír skládaný/ 2vrstvý - neoriginál</t>
  </si>
  <si>
    <t>Neoriginální kompatibilní toaletní papír skládaný/2 vrstvý, vhodný do zásobníku Kimberly Clark AQUA, rozměry: (18 - 22cm) x (10,8 - 11,7cm) , bílý, dvouvrstvý, 200ks útržků/bal.30bal / 6000ks.</t>
  </si>
  <si>
    <t>Aviváž</t>
  </si>
  <si>
    <t>univerzální aviváž, změkčuje prádlo, usnadňuje žehlení, příjemná svěží vůně
balení: 1,9-2l, 57-80 pracích dávek
barva: modrá</t>
  </si>
  <si>
    <t>Mýdlo tekuté antibakteriální s pumpičkou 500 ml</t>
  </si>
  <si>
    <t>Tekuté antibakteriální mýdlo se svěží vůní ošetřuje Vaše ruce a čistí je.
Zaručuje šetrné působení na pokožku.
Výrobek je dermatologicky příznivý a v přírodě lehce odbouratelný.
Balení: 500 ml.</t>
  </si>
  <si>
    <t>Hygienické papírové sáčky</t>
  </si>
  <si>
    <t>Dámské hygienické papírové sáčky. bal.: 100ks</t>
  </si>
  <si>
    <t>Celková cena zadavatele:</t>
  </si>
  <si>
    <t>Celková cena uchazeče:</t>
  </si>
  <si>
    <t>OHS (22265), , Kontakt: Pavla Bendová, DiS. (pavla.bendova@ujep.cz Tel:+420475286375)</t>
  </si>
  <si>
    <t>Pracoviště, místo dodání:</t>
  </si>
  <si>
    <t>22265 01 0001 01 sklad Hoření 13</t>
  </si>
  <si>
    <t>Projekt:</t>
  </si>
  <si>
    <t>ID obj.</t>
  </si>
  <si>
    <t>22265 01 0001 01 sklad MFC</t>
  </si>
  <si>
    <t>PF (43242), hlavní budova, 007, Kontakt: radmial tampirova (radmila.tampirova@ujep.cz Tel:3183)</t>
  </si>
  <si>
    <t>4324201000001 43242</t>
  </si>
  <si>
    <t>FVTM (48101 ), Pasteurova 7, 3NP, 316, Kontakt: Šárka Fockeová (fockeova@fvtm.ujep.cz Tel:475 285 538)</t>
  </si>
  <si>
    <t>48101 01 0000 01 Provoz</t>
  </si>
  <si>
    <t>PřF, katedra biologie (53311), , Kontakt: Dana Řeháková (dana.rehakova@ujep.cz Tel:475 283 613)</t>
  </si>
  <si>
    <t>53311/01/0000/01 děkanát</t>
  </si>
  <si>
    <t>Pozn.: popis vlastností může přesáhnout velikost buňky (např.:dvojklik na buňku zobrazí celý text)</t>
  </si>
  <si>
    <t>Příloha č. 1 - podrobná specifikace (celkový součet)</t>
  </si>
  <si>
    <t>Příloha č. 1 - podrobná specifikace (dílčí objednávky)</t>
  </si>
  <si>
    <t>****  Dílčí objednávka pro pracoviště UJEP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</si>
</sst>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s>
  <fills count="8">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
      <patternFill patternType="solid">
        <fgColor rgb="FFFFFF00"/>
        <bgColor indexed="64"/>
      </patternFill>
    </fill>
    <fill>
      <patternFill patternType="solid">
        <fgColor rgb="FFFFFF00"/>
        <bgColor indexed="64"/>
      </patternFill>
    </fill>
  </fills>
  <borders count="8">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right style="thin">
        <color rgb="FF000000"/>
      </right>
      <top style="medium"/>
      <bottom style="medium"/>
    </border>
    <border>
      <left/>
      <right style="medium"/>
      <top style="medium"/>
      <bottom style="medium"/>
    </border>
    <border>
      <left/>
      <right/>
      <top style="medium"/>
      <bottom style="mediu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0" borderId="0" xfId="0" applyAlignment="1">
      <alignment indent="1"/>
    </xf>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5" fillId="0" borderId="0" xfId="0" applyFont="1" applyAlignment="1">
      <alignment horizontal="center"/>
    </xf>
    <xf numFmtId="0" fontId="0" fillId="4" borderId="2" xfId="0" applyFill="1" applyBorder="1" applyAlignment="1">
      <alignment horizontal="left" vertical="top" wrapText="1"/>
    </xf>
    <xf numFmtId="49" fontId="2" fillId="2" borderId="3" xfId="0" applyNumberFormat="1" applyFont="1" applyFill="1" applyBorder="1" applyAlignment="1">
      <alignment horizontal="center" vertical="top" wrapText="1"/>
    </xf>
    <xf numFmtId="0" fontId="2" fillId="6" borderId="4" xfId="0" applyFont="1" applyFill="1" applyBorder="1" applyAlignment="1">
      <alignment horizontal="left" vertical="top" wrapText="1"/>
    </xf>
    <xf numFmtId="0" fontId="2" fillId="7" borderId="5" xfId="0" applyFont="1" applyFill="1" applyBorder="1" applyAlignment="1">
      <alignment indent="1"/>
    </xf>
    <xf numFmtId="0" fontId="0" fillId="4" borderId="2" xfId="0" applyFill="1" applyBorder="1" applyAlignment="1">
      <alignment horizontal="left" vertical="top" wrapText="1"/>
    </xf>
    <xf numFmtId="0" fontId="4" fillId="4" borderId="2" xfId="0" applyFont="1" applyFill="1" applyBorder="1" applyAlignment="1">
      <alignment horizontal="center" vertical="top"/>
    </xf>
    <xf numFmtId="0" fontId="0" fillId="4" borderId="3" xfId="0" applyFill="1" applyBorder="1" applyAlignment="1">
      <alignment horizontal="left" vertical="top" wrapText="1"/>
    </xf>
    <xf numFmtId="49" fontId="0" fillId="2" borderId="4" xfId="0" applyNumberFormat="1" applyFont="1" applyFill="1" applyBorder="1" applyAlignment="1">
      <alignment horizontal="center" vertical="top" wrapText="1"/>
    </xf>
    <xf numFmtId="0" fontId="0" fillId="0" borderId="6" xfId="0" applyFont="1" applyBorder="1" applyAlignment="1">
      <alignment indent="1"/>
    </xf>
    <xf numFmtId="0" fontId="0" fillId="0" borderId="5" xfId="0" applyFont="1" applyBorder="1" applyAlignment="1">
      <alignment indent="1"/>
    </xf>
    <xf numFmtId="0" fontId="0" fillId="4" borderId="7" xfId="0"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238125</xdr:colOff>
      <xdr:row>1</xdr:row>
      <xdr:rowOff>38100</xdr:rowOff>
    </xdr:from>
    <xdr:to>
      <xdr:col>9</xdr:col>
      <xdr:colOff>1019175</xdr:colOff>
      <xdr:row>4</xdr:row>
      <xdr:rowOff>152400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906500" y="200025"/>
          <a:ext cx="1847850" cy="600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3790950</xdr:colOff>
      <xdr:row>0</xdr:row>
      <xdr:rowOff>95250</xdr:rowOff>
    </xdr:from>
    <xdr:to>
      <xdr:col>5</xdr:col>
      <xdr:colOff>38100</xdr:colOff>
      <xdr:row>4</xdr:row>
      <xdr:rowOff>47625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524625" y="95250"/>
          <a:ext cx="18478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7:J38"/>
  <sheetViews>
    <sheetView tabSelected="1" workbookViewId="0" topLeftCell="A1">
      <selection activeCell="J3" sqref="J3"/>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10" width="16.00390625" style="0" customWidth="1"/>
  </cols>
  <sheetData>
    <row r="1" s="9" customFormat="1" ht="12.75"/>
    <row r="2" s="9" customFormat="1" ht="12.75"/>
    <row r="3" s="9" customFormat="1" ht="12.75"/>
    <row r="4" s="9" customFormat="1" ht="12.75"/>
    <row r="5" s="9" customFormat="1" ht="12.75"/>
    <row r="6" s="9" customFormat="1" ht="12.75"/>
    <row r="7" spans="1:10" s="9" customFormat="1" ht="15.75">
      <c r="A7" s="14" t="s">
        <v>82</v>
      </c>
      <c r="B7" s="14"/>
      <c r="C7" s="14"/>
      <c r="D7" s="14"/>
      <c r="E7" s="14"/>
      <c r="F7" s="14"/>
      <c r="G7" s="14"/>
      <c r="H7" s="14"/>
      <c r="I7" s="14"/>
      <c r="J7" s="14"/>
    </row>
    <row r="8" s="9" customFormat="1" ht="12.75"/>
    <row r="9" spans="1:8" ht="12.75">
      <c r="A9" s="11" t="s">
        <v>0</v>
      </c>
      <c r="B9" s="10"/>
      <c r="C9" s="10"/>
      <c r="D9" s="10"/>
      <c r="E9" s="2" t="s">
        <v>1</v>
      </c>
      <c r="F9" s="1" t="s">
        <v>2</v>
      </c>
      <c r="G9" s="12" t="s">
        <v>3</v>
      </c>
      <c r="H9" s="10"/>
    </row>
    <row r="10" spans="1:4" ht="12.75">
      <c r="A10" s="13" t="s">
        <v>4</v>
      </c>
      <c r="B10" s="10"/>
      <c r="C10" s="10"/>
      <c r="D10" s="10"/>
    </row>
    <row r="11" spans="1:10" ht="25.5">
      <c r="A11" s="1" t="s">
        <v>5</v>
      </c>
      <c r="B11" s="1" t="s">
        <v>6</v>
      </c>
      <c r="C11" s="1" t="s">
        <v>7</v>
      </c>
      <c r="D11" s="1" t="s">
        <v>8</v>
      </c>
      <c r="E11" s="1" t="s">
        <v>9</v>
      </c>
      <c r="F11" s="4" t="s">
        <v>10</v>
      </c>
      <c r="G11" s="1" t="s">
        <v>11</v>
      </c>
      <c r="H11" s="4" t="s">
        <v>12</v>
      </c>
      <c r="I11" s="1" t="s">
        <v>13</v>
      </c>
      <c r="J11" s="1" t="s">
        <v>14</v>
      </c>
    </row>
    <row r="12" spans="1:10" ht="63.75">
      <c r="A12" s="3">
        <v>1087</v>
      </c>
      <c r="B12" s="3">
        <v>21013</v>
      </c>
      <c r="C12" s="5">
        <v>20.68</v>
      </c>
      <c r="D12" s="3" t="s">
        <v>15</v>
      </c>
      <c r="E12" s="3" t="s">
        <v>16</v>
      </c>
      <c r="F12" s="2" t="s">
        <v>3</v>
      </c>
      <c r="G12" s="6">
        <v>50</v>
      </c>
      <c r="H12" s="7" t="s">
        <v>3</v>
      </c>
      <c r="I12" s="8" t="e">
        <f aca="true" t="shared" si="0" ref="I12:I37">G12*H12</f>
        <v>#VALUE!</v>
      </c>
      <c r="J12" s="8" t="str">
        <f>IF(H12&gt;C12,"Vyšší"," --- ")</f>
        <v>Vyšší</v>
      </c>
    </row>
    <row r="13" spans="1:10" ht="153">
      <c r="A13" s="3">
        <v>1091</v>
      </c>
      <c r="B13" s="3">
        <v>21017</v>
      </c>
      <c r="C13" s="5">
        <v>290</v>
      </c>
      <c r="D13" s="3" t="s">
        <v>17</v>
      </c>
      <c r="E13" s="3" t="s">
        <v>18</v>
      </c>
      <c r="F13" s="2" t="s">
        <v>3</v>
      </c>
      <c r="G13" s="6">
        <v>5</v>
      </c>
      <c r="H13" s="7" t="s">
        <v>3</v>
      </c>
      <c r="I13" s="8" t="e">
        <f t="shared" si="0"/>
        <v>#VALUE!</v>
      </c>
      <c r="J13" s="8" t="str">
        <f>IF(H13&gt;C13,"Vyšší"," --- ")</f>
        <v>Vyšší</v>
      </c>
    </row>
    <row r="14" spans="1:10" ht="63.75">
      <c r="A14" s="3">
        <v>1092</v>
      </c>
      <c r="B14" s="3">
        <v>21018</v>
      </c>
      <c r="C14" s="5">
        <v>100</v>
      </c>
      <c r="D14" s="3" t="s">
        <v>19</v>
      </c>
      <c r="E14" s="3" t="s">
        <v>20</v>
      </c>
      <c r="F14" s="2" t="s">
        <v>3</v>
      </c>
      <c r="G14" s="6">
        <v>40</v>
      </c>
      <c r="H14" s="7" t="s">
        <v>3</v>
      </c>
      <c r="I14" s="8" t="e">
        <f t="shared" si="0"/>
        <v>#VALUE!</v>
      </c>
      <c r="J14" s="8" t="str">
        <f>IF(H14&gt;C14,"Vyšší"," --- ")</f>
        <v>Vyšší</v>
      </c>
    </row>
    <row r="15" spans="1:10" ht="63.75">
      <c r="A15" s="3">
        <v>1096</v>
      </c>
      <c r="B15" s="3">
        <v>21022</v>
      </c>
      <c r="C15" s="5">
        <v>84.46</v>
      </c>
      <c r="D15" s="3" t="s">
        <v>21</v>
      </c>
      <c r="E15" s="3" t="s">
        <v>22</v>
      </c>
      <c r="F15" s="2" t="s">
        <v>3</v>
      </c>
      <c r="G15" s="6">
        <v>6</v>
      </c>
      <c r="H15" s="7" t="s">
        <v>3</v>
      </c>
      <c r="I15" s="8" t="e">
        <f t="shared" si="0"/>
        <v>#VALUE!</v>
      </c>
      <c r="J15" s="8" t="str">
        <f>IF(H15&gt;C15,"Vyšší"," --- ")</f>
        <v>Vyšší</v>
      </c>
    </row>
    <row r="16" spans="1:10" ht="38.25">
      <c r="A16" s="3">
        <v>1099</v>
      </c>
      <c r="B16" s="3">
        <v>21025</v>
      </c>
      <c r="C16" s="5">
        <v>250</v>
      </c>
      <c r="D16" s="3" t="s">
        <v>23</v>
      </c>
      <c r="E16" s="3" t="s">
        <v>24</v>
      </c>
      <c r="F16" s="2" t="s">
        <v>3</v>
      </c>
      <c r="G16" s="6">
        <v>75</v>
      </c>
      <c r="H16" s="7" t="s">
        <v>3</v>
      </c>
      <c r="I16" s="8" t="e">
        <f t="shared" si="0"/>
        <v>#VALUE!</v>
      </c>
      <c r="J16" s="8" t="str">
        <f>IF(H16&gt;C16,"Vyšší"," --- ")</f>
        <v>Vyšší</v>
      </c>
    </row>
    <row r="17" spans="1:10" ht="25.5">
      <c r="A17" s="3">
        <v>1100</v>
      </c>
      <c r="B17" s="3">
        <v>21026</v>
      </c>
      <c r="C17" s="5">
        <v>507</v>
      </c>
      <c r="D17" s="3" t="s">
        <v>25</v>
      </c>
      <c r="E17" s="3" t="s">
        <v>26</v>
      </c>
      <c r="F17" s="2" t="s">
        <v>3</v>
      </c>
      <c r="G17" s="6">
        <v>6</v>
      </c>
      <c r="H17" s="7" t="s">
        <v>3</v>
      </c>
      <c r="I17" s="8" t="e">
        <f t="shared" si="0"/>
        <v>#VALUE!</v>
      </c>
      <c r="J17" s="8" t="str">
        <f>IF(H17&gt;C17,"Vyšší"," --- ")</f>
        <v>Vyšší</v>
      </c>
    </row>
    <row r="18" spans="1:10" ht="25.5">
      <c r="A18" s="3">
        <v>1101</v>
      </c>
      <c r="B18" s="3">
        <v>21027</v>
      </c>
      <c r="C18" s="5">
        <v>119.31</v>
      </c>
      <c r="D18" s="3" t="s">
        <v>27</v>
      </c>
      <c r="E18" s="3" t="s">
        <v>28</v>
      </c>
      <c r="F18" s="2" t="s">
        <v>3</v>
      </c>
      <c r="G18" s="6">
        <v>10</v>
      </c>
      <c r="H18" s="7" t="s">
        <v>3</v>
      </c>
      <c r="I18" s="8" t="e">
        <f t="shared" si="0"/>
        <v>#VALUE!</v>
      </c>
      <c r="J18" s="8" t="str">
        <f>IF(H18&gt;C18,"Vyšší"," --- ")</f>
        <v>Vyšší</v>
      </c>
    </row>
    <row r="19" spans="1:10" ht="25.5">
      <c r="A19" s="3">
        <v>1103</v>
      </c>
      <c r="B19" s="3">
        <v>21029</v>
      </c>
      <c r="C19" s="5">
        <v>110</v>
      </c>
      <c r="D19" s="3" t="s">
        <v>29</v>
      </c>
      <c r="E19" s="3" t="s">
        <v>30</v>
      </c>
      <c r="F19" s="2" t="s">
        <v>3</v>
      </c>
      <c r="G19" s="6">
        <v>10</v>
      </c>
      <c r="H19" s="7" t="s">
        <v>3</v>
      </c>
      <c r="I19" s="8" t="e">
        <f t="shared" si="0"/>
        <v>#VALUE!</v>
      </c>
      <c r="J19" s="8" t="str">
        <f>IF(H19&gt;C19,"Vyšší"," --- ")</f>
        <v>Vyšší</v>
      </c>
    </row>
    <row r="20" spans="1:10" ht="25.5">
      <c r="A20" s="3">
        <v>1117</v>
      </c>
      <c r="B20" s="3">
        <v>21043</v>
      </c>
      <c r="C20" s="5">
        <v>34</v>
      </c>
      <c r="D20" s="3" t="s">
        <v>31</v>
      </c>
      <c r="E20" s="3" t="s">
        <v>32</v>
      </c>
      <c r="F20" s="2" t="s">
        <v>3</v>
      </c>
      <c r="G20" s="6">
        <v>40</v>
      </c>
      <c r="H20" s="7" t="s">
        <v>3</v>
      </c>
      <c r="I20" s="8" t="e">
        <f t="shared" si="0"/>
        <v>#VALUE!</v>
      </c>
      <c r="J20" s="8" t="str">
        <f>IF(H20&gt;C20,"Vyšší"," --- ")</f>
        <v>Vyšší</v>
      </c>
    </row>
    <row r="21" spans="1:10" ht="38.25">
      <c r="A21" s="3">
        <v>1118</v>
      </c>
      <c r="B21" s="3">
        <v>21044</v>
      </c>
      <c r="C21" s="5">
        <v>280.48</v>
      </c>
      <c r="D21" s="3" t="s">
        <v>33</v>
      </c>
      <c r="E21" s="3" t="s">
        <v>34</v>
      </c>
      <c r="F21" s="2" t="s">
        <v>3</v>
      </c>
      <c r="G21" s="6">
        <v>1</v>
      </c>
      <c r="H21" s="7" t="s">
        <v>3</v>
      </c>
      <c r="I21" s="8" t="e">
        <f t="shared" si="0"/>
        <v>#VALUE!</v>
      </c>
      <c r="J21" s="8" t="str">
        <f>IF(H21&gt;C21,"Vyšší"," --- ")</f>
        <v>Vyšší</v>
      </c>
    </row>
    <row r="22" spans="1:10" ht="38.25">
      <c r="A22" s="3">
        <v>1122</v>
      </c>
      <c r="B22" s="3">
        <v>21048</v>
      </c>
      <c r="C22" s="5">
        <v>60</v>
      </c>
      <c r="D22" s="3" t="s">
        <v>35</v>
      </c>
      <c r="E22" s="3" t="s">
        <v>36</v>
      </c>
      <c r="F22" s="2" t="s">
        <v>3</v>
      </c>
      <c r="G22" s="6">
        <v>30</v>
      </c>
      <c r="H22" s="7" t="s">
        <v>3</v>
      </c>
      <c r="I22" s="8" t="e">
        <f t="shared" si="0"/>
        <v>#VALUE!</v>
      </c>
      <c r="J22" s="8" t="str">
        <f>IF(H22&gt;C22,"Vyšší"," --- ")</f>
        <v>Vyšší</v>
      </c>
    </row>
    <row r="23" spans="1:10" ht="15">
      <c r="A23" s="3">
        <v>1124</v>
      </c>
      <c r="B23" s="3">
        <v>21050</v>
      </c>
      <c r="C23" s="5">
        <v>9.5</v>
      </c>
      <c r="D23" s="3" t="s">
        <v>37</v>
      </c>
      <c r="E23" s="3" t="s">
        <v>38</v>
      </c>
      <c r="F23" s="2" t="s">
        <v>3</v>
      </c>
      <c r="G23" s="6">
        <v>25</v>
      </c>
      <c r="H23" s="7" t="s">
        <v>3</v>
      </c>
      <c r="I23" s="8" t="e">
        <f t="shared" si="0"/>
        <v>#VALUE!</v>
      </c>
      <c r="J23" s="8" t="str">
        <f>IF(H23&gt;C23,"Vyšší"," --- ")</f>
        <v>Vyšší</v>
      </c>
    </row>
    <row r="24" spans="1:10" ht="25.5">
      <c r="A24" s="3">
        <v>1133</v>
      </c>
      <c r="B24" s="3">
        <v>21059</v>
      </c>
      <c r="C24" s="5">
        <v>23.35</v>
      </c>
      <c r="D24" s="3" t="s">
        <v>39</v>
      </c>
      <c r="E24" s="3" t="s">
        <v>40</v>
      </c>
      <c r="F24" s="2" t="s">
        <v>3</v>
      </c>
      <c r="G24" s="6">
        <v>5</v>
      </c>
      <c r="H24" s="7" t="s">
        <v>3</v>
      </c>
      <c r="I24" s="8" t="e">
        <f t="shared" si="0"/>
        <v>#VALUE!</v>
      </c>
      <c r="J24" s="8" t="str">
        <f>IF(H24&gt;C24,"Vyšší"," --- ")</f>
        <v>Vyšší</v>
      </c>
    </row>
    <row r="25" spans="1:10" ht="38.25">
      <c r="A25" s="3">
        <v>1136</v>
      </c>
      <c r="B25" s="3">
        <v>21062</v>
      </c>
      <c r="C25" s="5">
        <v>46.95</v>
      </c>
      <c r="D25" s="3" t="s">
        <v>41</v>
      </c>
      <c r="E25" s="3" t="s">
        <v>42</v>
      </c>
      <c r="F25" s="2" t="s">
        <v>3</v>
      </c>
      <c r="G25" s="6">
        <v>10</v>
      </c>
      <c r="H25" s="7" t="s">
        <v>3</v>
      </c>
      <c r="I25" s="8" t="e">
        <f t="shared" si="0"/>
        <v>#VALUE!</v>
      </c>
      <c r="J25" s="8" t="str">
        <f>IF(H25&gt;C25,"Vyšší"," --- ")</f>
        <v>Vyšší</v>
      </c>
    </row>
    <row r="26" spans="1:10" ht="15">
      <c r="A26" s="3">
        <v>1156</v>
      </c>
      <c r="B26" s="3">
        <v>21082</v>
      </c>
      <c r="C26" s="5">
        <v>78.9</v>
      </c>
      <c r="D26" s="3" t="s">
        <v>43</v>
      </c>
      <c r="E26" s="3" t="s">
        <v>44</v>
      </c>
      <c r="F26" s="2" t="s">
        <v>3</v>
      </c>
      <c r="G26" s="6">
        <v>3</v>
      </c>
      <c r="H26" s="7" t="s">
        <v>3</v>
      </c>
      <c r="I26" s="8" t="e">
        <f t="shared" si="0"/>
        <v>#VALUE!</v>
      </c>
      <c r="J26" s="8" t="str">
        <f>IF(H26&gt;C26,"Vyšší"," --- ")</f>
        <v>Vyšší</v>
      </c>
    </row>
    <row r="27" spans="1:10" ht="25.5">
      <c r="A27" s="3">
        <v>1162</v>
      </c>
      <c r="B27" s="3">
        <v>21088</v>
      </c>
      <c r="C27" s="5">
        <v>13.31</v>
      </c>
      <c r="D27" s="3" t="s">
        <v>45</v>
      </c>
      <c r="E27" s="3" t="s">
        <v>46</v>
      </c>
      <c r="F27" s="2" t="s">
        <v>3</v>
      </c>
      <c r="G27" s="6">
        <v>30</v>
      </c>
      <c r="H27" s="7" t="s">
        <v>3</v>
      </c>
      <c r="I27" s="8" t="e">
        <f t="shared" si="0"/>
        <v>#VALUE!</v>
      </c>
      <c r="J27" s="8" t="str">
        <f>IF(H27&gt;C27,"Vyšší"," --- ")</f>
        <v>Vyšší</v>
      </c>
    </row>
    <row r="28" spans="1:10" ht="15">
      <c r="A28" s="3">
        <v>1163</v>
      </c>
      <c r="B28" s="3">
        <v>21089</v>
      </c>
      <c r="C28" s="5">
        <v>17.75</v>
      </c>
      <c r="D28" s="3" t="s">
        <v>47</v>
      </c>
      <c r="E28" s="3" t="s">
        <v>48</v>
      </c>
      <c r="F28" s="2" t="s">
        <v>3</v>
      </c>
      <c r="G28" s="6">
        <v>100</v>
      </c>
      <c r="H28" s="7" t="s">
        <v>3</v>
      </c>
      <c r="I28" s="8" t="e">
        <f t="shared" si="0"/>
        <v>#VALUE!</v>
      </c>
      <c r="J28" s="8" t="str">
        <f>IF(H28&gt;C28,"Vyšší"," --- ")</f>
        <v>Vyšší</v>
      </c>
    </row>
    <row r="29" spans="1:10" ht="25.5">
      <c r="A29" s="3">
        <v>1164</v>
      </c>
      <c r="B29" s="3">
        <v>21090</v>
      </c>
      <c r="C29" s="5">
        <v>23.96</v>
      </c>
      <c r="D29" s="3" t="s">
        <v>49</v>
      </c>
      <c r="E29" s="3" t="s">
        <v>50</v>
      </c>
      <c r="F29" s="2" t="s">
        <v>3</v>
      </c>
      <c r="G29" s="6">
        <v>10</v>
      </c>
      <c r="H29" s="7" t="s">
        <v>3</v>
      </c>
      <c r="I29" s="8" t="e">
        <f t="shared" si="0"/>
        <v>#VALUE!</v>
      </c>
      <c r="J29" s="8" t="str">
        <f>IF(H29&gt;C29,"Vyšší"," --- ")</f>
        <v>Vyšší</v>
      </c>
    </row>
    <row r="30" spans="1:10" ht="38.25">
      <c r="A30" s="3">
        <v>1179</v>
      </c>
      <c r="B30" s="3">
        <v>21105</v>
      </c>
      <c r="C30" s="5">
        <v>14</v>
      </c>
      <c r="D30" s="3" t="s">
        <v>51</v>
      </c>
      <c r="E30" s="3" t="s">
        <v>52</v>
      </c>
      <c r="F30" s="2" t="s">
        <v>3</v>
      </c>
      <c r="G30" s="6">
        <v>5</v>
      </c>
      <c r="H30" s="7" t="s">
        <v>3</v>
      </c>
      <c r="I30" s="8" t="e">
        <f t="shared" si="0"/>
        <v>#VALUE!</v>
      </c>
      <c r="J30" s="8" t="str">
        <f>IF(H30&gt;C30,"Vyšší"," --- ")</f>
        <v>Vyšší</v>
      </c>
    </row>
    <row r="31" spans="1:10" ht="89.25">
      <c r="A31" s="3">
        <v>1180</v>
      </c>
      <c r="B31" s="3">
        <v>21106</v>
      </c>
      <c r="C31" s="5">
        <v>39</v>
      </c>
      <c r="D31" s="3" t="s">
        <v>53</v>
      </c>
      <c r="E31" s="3" t="s">
        <v>54</v>
      </c>
      <c r="F31" s="2" t="s">
        <v>3</v>
      </c>
      <c r="G31" s="6">
        <v>100</v>
      </c>
      <c r="H31" s="7" t="s">
        <v>3</v>
      </c>
      <c r="I31" s="8" t="e">
        <f t="shared" si="0"/>
        <v>#VALUE!</v>
      </c>
      <c r="J31" s="8" t="str">
        <f>IF(H31&gt;C31,"Vyšší"," --- ")</f>
        <v>Vyšší</v>
      </c>
    </row>
    <row r="32" spans="1:10" ht="38.25">
      <c r="A32" s="3">
        <v>1637</v>
      </c>
      <c r="B32" s="3">
        <v>21273</v>
      </c>
      <c r="C32" s="5">
        <v>260</v>
      </c>
      <c r="D32" s="3" t="s">
        <v>55</v>
      </c>
      <c r="E32" s="3" t="s">
        <v>56</v>
      </c>
      <c r="F32" s="2" t="s">
        <v>3</v>
      </c>
      <c r="G32" s="6">
        <v>1</v>
      </c>
      <c r="H32" s="7" t="s">
        <v>3</v>
      </c>
      <c r="I32" s="8" t="e">
        <f t="shared" si="0"/>
        <v>#VALUE!</v>
      </c>
      <c r="J32" s="8" t="str">
        <f>IF(H32&gt;C32,"Vyšší"," --- ")</f>
        <v>Vyšší</v>
      </c>
    </row>
    <row r="33" spans="1:10" ht="38.25">
      <c r="A33" s="3">
        <v>1666</v>
      </c>
      <c r="B33" s="3">
        <v>21302</v>
      </c>
      <c r="C33" s="5">
        <v>33</v>
      </c>
      <c r="D33" s="3" t="s">
        <v>57</v>
      </c>
      <c r="E33" s="3" t="s">
        <v>58</v>
      </c>
      <c r="F33" s="2" t="s">
        <v>3</v>
      </c>
      <c r="G33" s="6">
        <v>10</v>
      </c>
      <c r="H33" s="7" t="s">
        <v>3</v>
      </c>
      <c r="I33" s="8" t="e">
        <f t="shared" si="0"/>
        <v>#VALUE!</v>
      </c>
      <c r="J33" s="8" t="str">
        <f>IF(H33&gt;C33,"Vyšší"," --- ")</f>
        <v>Vyšší</v>
      </c>
    </row>
    <row r="34" spans="1:10" ht="38.25">
      <c r="A34" s="3">
        <v>1724</v>
      </c>
      <c r="B34" s="3">
        <v>21350</v>
      </c>
      <c r="C34" s="5">
        <v>300</v>
      </c>
      <c r="D34" s="3" t="s">
        <v>59</v>
      </c>
      <c r="E34" s="3" t="s">
        <v>60</v>
      </c>
      <c r="F34" s="2" t="s">
        <v>3</v>
      </c>
      <c r="G34" s="6">
        <v>20</v>
      </c>
      <c r="H34" s="7" t="s">
        <v>3</v>
      </c>
      <c r="I34" s="8" t="e">
        <f t="shared" si="0"/>
        <v>#VALUE!</v>
      </c>
      <c r="J34" s="8" t="str">
        <f>IF(H34&gt;C34,"Vyšší"," --- ")</f>
        <v>Vyšší</v>
      </c>
    </row>
    <row r="35" spans="1:10" ht="51">
      <c r="A35" s="3">
        <v>1777</v>
      </c>
      <c r="B35" s="3">
        <v>21401</v>
      </c>
      <c r="C35" s="5">
        <v>85.65</v>
      </c>
      <c r="D35" s="3" t="s">
        <v>61</v>
      </c>
      <c r="E35" s="3" t="s">
        <v>62</v>
      </c>
      <c r="F35" s="2" t="s">
        <v>3</v>
      </c>
      <c r="G35" s="6">
        <v>10</v>
      </c>
      <c r="H35" s="7" t="s">
        <v>3</v>
      </c>
      <c r="I35" s="8" t="e">
        <f t="shared" si="0"/>
        <v>#VALUE!</v>
      </c>
      <c r="J35" s="8" t="str">
        <f>IF(H35&gt;C35,"Vyšší"," --- ")</f>
        <v>Vyšší</v>
      </c>
    </row>
    <row r="36" spans="1:10" ht="51">
      <c r="A36" s="3">
        <v>1778</v>
      </c>
      <c r="B36" s="3">
        <v>21402</v>
      </c>
      <c r="C36" s="5">
        <v>45</v>
      </c>
      <c r="D36" s="3" t="s">
        <v>63</v>
      </c>
      <c r="E36" s="3" t="s">
        <v>64</v>
      </c>
      <c r="F36" s="2" t="s">
        <v>3</v>
      </c>
      <c r="G36" s="6">
        <v>20</v>
      </c>
      <c r="H36" s="7" t="s">
        <v>3</v>
      </c>
      <c r="I36" s="8" t="e">
        <f t="shared" si="0"/>
        <v>#VALUE!</v>
      </c>
      <c r="J36" s="8" t="str">
        <f>IF(H36&gt;C36,"Vyšší"," --- ")</f>
        <v>Vyšší</v>
      </c>
    </row>
    <row r="37" spans="1:10" ht="15">
      <c r="A37" s="3">
        <v>1783</v>
      </c>
      <c r="B37" s="3">
        <v>21407</v>
      </c>
      <c r="C37" s="5">
        <v>33</v>
      </c>
      <c r="D37" s="3" t="s">
        <v>65</v>
      </c>
      <c r="E37" s="3" t="s">
        <v>66</v>
      </c>
      <c r="F37" s="2" t="s">
        <v>3</v>
      </c>
      <c r="G37" s="6">
        <v>5</v>
      </c>
      <c r="H37" s="7" t="s">
        <v>3</v>
      </c>
      <c r="I37" s="8" t="e">
        <f t="shared" si="0"/>
        <v>#VALUE!</v>
      </c>
      <c r="J37" s="8" t="str">
        <f>IF(H37&gt;C37,"Vyšší"," --- ")</f>
        <v>Vyšší</v>
      </c>
    </row>
    <row r="38" spans="1:8" ht="12.75">
      <c r="A38" s="13" t="s">
        <v>67</v>
      </c>
      <c r="B38" s="10"/>
      <c r="C38" s="10"/>
      <c r="D38" s="8">
        <f>SUMPRODUCT(C12:C37,G12:G37)</f>
        <v>50472.189999999995</v>
      </c>
      <c r="F38" s="3" t="s">
        <v>68</v>
      </c>
      <c r="H38" s="8" t="e">
        <f>SUM(I12:I37)</f>
        <v>#VALUE!</v>
      </c>
    </row>
  </sheetData>
  <sheetProtection formatCells="0" formatColumns="0" formatRows="0" insertColumns="0" insertRows="0" insertHyperlinks="0" deleteColumns="0" deleteRows="0" sort="0" autoFilter="0" pivotTables="0"/>
  <mergeCells count="5">
    <mergeCell ref="A9:D9"/>
    <mergeCell ref="G9:H9"/>
    <mergeCell ref="A10:D10"/>
    <mergeCell ref="A38:C38"/>
    <mergeCell ref="A7:J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scale="49" r:id="rId3"/>
  <headerFooter>
    <oddHeader>&amp;R&amp;G</oddHeader>
    <oddFooter>&amp;R&amp;P z &amp;N</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6:E65"/>
  <sheetViews>
    <sheetView workbookViewId="0" topLeftCell="A41">
      <selection activeCell="D64" sqref="D64"/>
    </sheetView>
  </sheetViews>
  <sheetFormatPr defaultColWidth="9.140625" defaultRowHeight="12.75"/>
  <cols>
    <col min="1" max="1" width="10.00390625" style="0" customWidth="1"/>
    <col min="2" max="2" width="7.00390625" style="0" customWidth="1"/>
    <col min="3" max="3" width="24.00390625" style="0" customWidth="1"/>
    <col min="4" max="4" width="63.00390625" style="0" customWidth="1"/>
    <col min="5" max="5" width="21.00390625" style="0" customWidth="1"/>
    <col min="6" max="7" width="16.00390625" style="0" customWidth="1"/>
  </cols>
  <sheetData>
    <row r="1" s="9" customFormat="1" ht="12.75"/>
    <row r="2" s="9" customFormat="1" ht="12.75"/>
    <row r="3" s="9" customFormat="1" ht="12.75"/>
    <row r="4" s="9" customFormat="1" ht="12.75"/>
    <row r="5" s="9" customFormat="1" ht="12.75"/>
    <row r="6" spans="1:5" s="9" customFormat="1" ht="15.75">
      <c r="A6" s="14" t="s">
        <v>83</v>
      </c>
      <c r="B6" s="14"/>
      <c r="C6" s="14"/>
      <c r="D6" s="14"/>
      <c r="E6" s="14"/>
    </row>
    <row r="7" s="9" customFormat="1" ht="12.75"/>
    <row r="8" spans="1:5" ht="12.75">
      <c r="A8" s="13" t="s">
        <v>81</v>
      </c>
      <c r="B8" s="10"/>
      <c r="C8" s="10"/>
      <c r="D8" s="10"/>
      <c r="E8" s="10"/>
    </row>
    <row r="9" spans="1:5" ht="12.75">
      <c r="A9" s="11" t="s">
        <v>84</v>
      </c>
      <c r="B9" s="10"/>
      <c r="C9" s="10"/>
      <c r="D9" s="10"/>
      <c r="E9" s="10"/>
    </row>
    <row r="10" spans="1:5" ht="13.5" thickBot="1">
      <c r="A10" s="1" t="s">
        <v>73</v>
      </c>
      <c r="B10" s="3">
        <v>1031</v>
      </c>
      <c r="C10" s="1" t="s">
        <v>72</v>
      </c>
      <c r="D10" s="15" t="s">
        <v>80</v>
      </c>
      <c r="E10" s="10"/>
    </row>
    <row r="11" spans="1:5" ht="24" customHeight="1" thickBot="1">
      <c r="A11" s="11" t="s">
        <v>70</v>
      </c>
      <c r="B11" s="10"/>
      <c r="C11" s="10"/>
      <c r="D11" s="17" t="s">
        <v>79</v>
      </c>
      <c r="E11" s="18"/>
    </row>
    <row r="12" spans="1:5" ht="25.5">
      <c r="A12" s="1" t="s">
        <v>5</v>
      </c>
      <c r="B12" s="1" t="s">
        <v>6</v>
      </c>
      <c r="C12" s="1" t="s">
        <v>8</v>
      </c>
      <c r="D12" s="16" t="s">
        <v>9</v>
      </c>
      <c r="E12" s="16" t="s">
        <v>11</v>
      </c>
    </row>
    <row r="13" spans="1:5" ht="63.75">
      <c r="A13" s="3">
        <v>1087</v>
      </c>
      <c r="B13" s="3">
        <v>21013</v>
      </c>
      <c r="C13" s="3" t="s">
        <v>15</v>
      </c>
      <c r="D13" s="3" t="s">
        <v>16</v>
      </c>
      <c r="E13" s="6">
        <v>10</v>
      </c>
    </row>
    <row r="14" spans="1:5" ht="25.5">
      <c r="A14" s="3">
        <v>1100</v>
      </c>
      <c r="B14" s="3">
        <v>21026</v>
      </c>
      <c r="C14" s="3" t="s">
        <v>25</v>
      </c>
      <c r="D14" s="3" t="s">
        <v>26</v>
      </c>
      <c r="E14" s="6">
        <v>6</v>
      </c>
    </row>
    <row r="15" spans="1:5" ht="25.5">
      <c r="A15" s="3">
        <v>1101</v>
      </c>
      <c r="B15" s="3">
        <v>21027</v>
      </c>
      <c r="C15" s="3" t="s">
        <v>27</v>
      </c>
      <c r="D15" s="3" t="s">
        <v>28</v>
      </c>
      <c r="E15" s="6">
        <v>10</v>
      </c>
    </row>
    <row r="16" spans="1:5" ht="38.25">
      <c r="A16" s="3">
        <v>1118</v>
      </c>
      <c r="B16" s="3">
        <v>21044</v>
      </c>
      <c r="C16" s="3" t="s">
        <v>33</v>
      </c>
      <c r="D16" s="3" t="s">
        <v>34</v>
      </c>
      <c r="E16" s="6">
        <v>1</v>
      </c>
    </row>
    <row r="17" spans="1:5" ht="15">
      <c r="A17" s="3">
        <v>1124</v>
      </c>
      <c r="B17" s="3">
        <v>21050</v>
      </c>
      <c r="C17" s="3" t="s">
        <v>37</v>
      </c>
      <c r="D17" s="3" t="s">
        <v>38</v>
      </c>
      <c r="E17" s="6">
        <v>5</v>
      </c>
    </row>
    <row r="18" spans="1:5" ht="25.5">
      <c r="A18" s="3">
        <v>1133</v>
      </c>
      <c r="B18" s="3">
        <v>21059</v>
      </c>
      <c r="C18" s="3" t="s">
        <v>39</v>
      </c>
      <c r="D18" s="3" t="s">
        <v>40</v>
      </c>
      <c r="E18" s="6">
        <v>5</v>
      </c>
    </row>
    <row r="19" spans="1:5" ht="38.25">
      <c r="A19" s="3">
        <v>1136</v>
      </c>
      <c r="B19" s="3">
        <v>21062</v>
      </c>
      <c r="C19" s="3" t="s">
        <v>41</v>
      </c>
      <c r="D19" s="3" t="s">
        <v>42</v>
      </c>
      <c r="E19" s="6">
        <v>10</v>
      </c>
    </row>
    <row r="20" spans="1:5" ht="15">
      <c r="A20" s="3">
        <v>1156</v>
      </c>
      <c r="B20" s="3">
        <v>21082</v>
      </c>
      <c r="C20" s="3" t="s">
        <v>43</v>
      </c>
      <c r="D20" s="3" t="s">
        <v>44</v>
      </c>
      <c r="E20" s="6">
        <v>3</v>
      </c>
    </row>
    <row r="21" spans="1:5" ht="25.5">
      <c r="A21" s="3">
        <v>1162</v>
      </c>
      <c r="B21" s="3">
        <v>21088</v>
      </c>
      <c r="C21" s="3" t="s">
        <v>45</v>
      </c>
      <c r="D21" s="3" t="s">
        <v>46</v>
      </c>
      <c r="E21" s="6">
        <v>30</v>
      </c>
    </row>
    <row r="22" spans="1:5" ht="25.5">
      <c r="A22" s="3">
        <v>1164</v>
      </c>
      <c r="B22" s="3">
        <v>21090</v>
      </c>
      <c r="C22" s="3" t="s">
        <v>49</v>
      </c>
      <c r="D22" s="3" t="s">
        <v>50</v>
      </c>
      <c r="E22" s="6">
        <v>10</v>
      </c>
    </row>
    <row r="23" spans="1:5" ht="38.25">
      <c r="A23" s="3">
        <v>1179</v>
      </c>
      <c r="B23" s="3">
        <v>21105</v>
      </c>
      <c r="C23" s="3" t="s">
        <v>51</v>
      </c>
      <c r="D23" s="3" t="s">
        <v>52</v>
      </c>
      <c r="E23" s="6">
        <v>5</v>
      </c>
    </row>
    <row r="24" spans="1:5" ht="39" thickBot="1">
      <c r="A24" s="19">
        <v>1637</v>
      </c>
      <c r="B24" s="19">
        <v>21273</v>
      </c>
      <c r="C24" s="19" t="s">
        <v>55</v>
      </c>
      <c r="D24" s="19" t="s">
        <v>56</v>
      </c>
      <c r="E24" s="20">
        <v>1</v>
      </c>
    </row>
    <row r="25" spans="1:5" ht="13.5" thickBot="1">
      <c r="A25" s="22" t="s">
        <v>84</v>
      </c>
      <c r="B25" s="23"/>
      <c r="C25" s="23"/>
      <c r="D25" s="23"/>
      <c r="E25" s="24"/>
    </row>
    <row r="26" spans="1:5" ht="13.5" thickBot="1">
      <c r="A26" s="16" t="s">
        <v>73</v>
      </c>
      <c r="B26" s="21">
        <v>1032</v>
      </c>
      <c r="C26" s="16" t="s">
        <v>72</v>
      </c>
      <c r="D26" s="25" t="s">
        <v>78</v>
      </c>
      <c r="E26" s="10"/>
    </row>
    <row r="27" spans="1:5" ht="27.75" customHeight="1" thickBot="1">
      <c r="A27" s="11" t="s">
        <v>70</v>
      </c>
      <c r="B27" s="10"/>
      <c r="C27" s="10"/>
      <c r="D27" s="17" t="s">
        <v>77</v>
      </c>
      <c r="E27" s="18"/>
    </row>
    <row r="28" spans="1:5" ht="25.5">
      <c r="A28" s="1" t="s">
        <v>5</v>
      </c>
      <c r="B28" s="1" t="s">
        <v>6</v>
      </c>
      <c r="C28" s="1" t="s">
        <v>8</v>
      </c>
      <c r="D28" s="16" t="s">
        <v>9</v>
      </c>
      <c r="E28" s="16" t="s">
        <v>11</v>
      </c>
    </row>
    <row r="29" spans="1:5" ht="38.25">
      <c r="A29" s="3">
        <v>1099</v>
      </c>
      <c r="B29" s="3">
        <v>21025</v>
      </c>
      <c r="C29" s="3" t="s">
        <v>23</v>
      </c>
      <c r="D29" s="3" t="s">
        <v>24</v>
      </c>
      <c r="E29" s="6">
        <v>5</v>
      </c>
    </row>
    <row r="30" spans="1:5" ht="25.5">
      <c r="A30" s="3">
        <v>1103</v>
      </c>
      <c r="B30" s="3">
        <v>21029</v>
      </c>
      <c r="C30" s="3" t="s">
        <v>29</v>
      </c>
      <c r="D30" s="3" t="s">
        <v>30</v>
      </c>
      <c r="E30" s="6">
        <v>10</v>
      </c>
    </row>
    <row r="31" spans="1:5" ht="12.75">
      <c r="A31" s="11" t="s">
        <v>84</v>
      </c>
      <c r="B31" s="10"/>
      <c r="C31" s="10"/>
      <c r="D31" s="10"/>
      <c r="E31" s="10"/>
    </row>
    <row r="32" spans="1:5" ht="13.5" thickBot="1">
      <c r="A32" s="1" t="s">
        <v>73</v>
      </c>
      <c r="B32" s="3">
        <v>1040</v>
      </c>
      <c r="C32" s="1" t="s">
        <v>72</v>
      </c>
      <c r="D32" s="15" t="s">
        <v>76</v>
      </c>
      <c r="E32" s="10"/>
    </row>
    <row r="33" spans="1:5" ht="27.75" customHeight="1" thickBot="1">
      <c r="A33" s="11" t="s">
        <v>70</v>
      </c>
      <c r="B33" s="10"/>
      <c r="C33" s="10"/>
      <c r="D33" s="17" t="s">
        <v>75</v>
      </c>
      <c r="E33" s="18"/>
    </row>
    <row r="34" spans="1:5" ht="25.5">
      <c r="A34" s="1" t="s">
        <v>5</v>
      </c>
      <c r="B34" s="1" t="s">
        <v>6</v>
      </c>
      <c r="C34" s="1" t="s">
        <v>8</v>
      </c>
      <c r="D34" s="16" t="s">
        <v>9</v>
      </c>
      <c r="E34" s="16" t="s">
        <v>11</v>
      </c>
    </row>
    <row r="35" spans="1:5" ht="63.75">
      <c r="A35" s="3">
        <v>1092</v>
      </c>
      <c r="B35" s="3">
        <v>21018</v>
      </c>
      <c r="C35" s="3" t="s">
        <v>19</v>
      </c>
      <c r="D35" s="3" t="s">
        <v>20</v>
      </c>
      <c r="E35" s="6">
        <v>20</v>
      </c>
    </row>
    <row r="36" spans="1:5" ht="63.75">
      <c r="A36" s="3">
        <v>1096</v>
      </c>
      <c r="B36" s="3">
        <v>21022</v>
      </c>
      <c r="C36" s="3" t="s">
        <v>21</v>
      </c>
      <c r="D36" s="3" t="s">
        <v>22</v>
      </c>
      <c r="E36" s="6">
        <v>6</v>
      </c>
    </row>
    <row r="37" spans="1:5" ht="38.25">
      <c r="A37" s="3">
        <v>1099</v>
      </c>
      <c r="B37" s="3">
        <v>21025</v>
      </c>
      <c r="C37" s="3" t="s">
        <v>23</v>
      </c>
      <c r="D37" s="3" t="s">
        <v>24</v>
      </c>
      <c r="E37" s="6">
        <v>10</v>
      </c>
    </row>
    <row r="38" spans="1:5" ht="38.25">
      <c r="A38" s="3">
        <v>1122</v>
      </c>
      <c r="B38" s="3">
        <v>21048</v>
      </c>
      <c r="C38" s="3" t="s">
        <v>35</v>
      </c>
      <c r="D38" s="3" t="s">
        <v>36</v>
      </c>
      <c r="E38" s="6">
        <v>20</v>
      </c>
    </row>
    <row r="39" spans="1:5" ht="15">
      <c r="A39" s="3">
        <v>1163</v>
      </c>
      <c r="B39" s="3">
        <v>21089</v>
      </c>
      <c r="C39" s="3" t="s">
        <v>47</v>
      </c>
      <c r="D39" s="3" t="s">
        <v>48</v>
      </c>
      <c r="E39" s="6">
        <v>100</v>
      </c>
    </row>
    <row r="40" spans="1:5" ht="12.75">
      <c r="A40" s="11" t="s">
        <v>84</v>
      </c>
      <c r="B40" s="10"/>
      <c r="C40" s="10"/>
      <c r="D40" s="10"/>
      <c r="E40" s="10"/>
    </row>
    <row r="41" spans="1:5" ht="13.5" thickBot="1">
      <c r="A41" s="1" t="s">
        <v>73</v>
      </c>
      <c r="B41" s="3">
        <v>1048</v>
      </c>
      <c r="C41" s="1" t="s">
        <v>72</v>
      </c>
      <c r="D41" s="15" t="s">
        <v>74</v>
      </c>
      <c r="E41" s="10"/>
    </row>
    <row r="42" spans="1:5" ht="21.75" customHeight="1" thickBot="1">
      <c r="A42" s="11" t="s">
        <v>70</v>
      </c>
      <c r="B42" s="10"/>
      <c r="C42" s="10"/>
      <c r="D42" s="17" t="s">
        <v>69</v>
      </c>
      <c r="E42" s="18"/>
    </row>
    <row r="43" spans="1:5" ht="25.5">
      <c r="A43" s="1" t="s">
        <v>5</v>
      </c>
      <c r="B43" s="1" t="s">
        <v>6</v>
      </c>
      <c r="C43" s="1" t="s">
        <v>8</v>
      </c>
      <c r="D43" s="16" t="s">
        <v>9</v>
      </c>
      <c r="E43" s="16" t="s">
        <v>11</v>
      </c>
    </row>
    <row r="44" spans="1:5" ht="63.75">
      <c r="A44" s="3">
        <v>1087</v>
      </c>
      <c r="B44" s="3">
        <v>21013</v>
      </c>
      <c r="C44" s="3" t="s">
        <v>15</v>
      </c>
      <c r="D44" s="3" t="s">
        <v>16</v>
      </c>
      <c r="E44" s="6">
        <v>40</v>
      </c>
    </row>
    <row r="45" spans="1:5" ht="153">
      <c r="A45" s="3">
        <v>1091</v>
      </c>
      <c r="B45" s="3">
        <v>21017</v>
      </c>
      <c r="C45" s="3" t="s">
        <v>17</v>
      </c>
      <c r="D45" s="3" t="s">
        <v>18</v>
      </c>
      <c r="E45" s="6">
        <v>5</v>
      </c>
    </row>
    <row r="46" spans="1:5" ht="63.75">
      <c r="A46" s="3">
        <v>1092</v>
      </c>
      <c r="B46" s="3">
        <v>21018</v>
      </c>
      <c r="C46" s="3" t="s">
        <v>19</v>
      </c>
      <c r="D46" s="3" t="s">
        <v>20</v>
      </c>
      <c r="E46" s="6">
        <v>20</v>
      </c>
    </row>
    <row r="47" spans="1:5" ht="25.5">
      <c r="A47" s="3">
        <v>1117</v>
      </c>
      <c r="B47" s="3">
        <v>21043</v>
      </c>
      <c r="C47" s="3" t="s">
        <v>31</v>
      </c>
      <c r="D47" s="3" t="s">
        <v>32</v>
      </c>
      <c r="E47" s="6">
        <v>40</v>
      </c>
    </row>
    <row r="48" spans="1:5" ht="15">
      <c r="A48" s="3">
        <v>1124</v>
      </c>
      <c r="B48" s="3">
        <v>21050</v>
      </c>
      <c r="C48" s="3" t="s">
        <v>37</v>
      </c>
      <c r="D48" s="3" t="s">
        <v>38</v>
      </c>
      <c r="E48" s="6">
        <v>20</v>
      </c>
    </row>
    <row r="49" spans="1:5" ht="89.25">
      <c r="A49" s="3">
        <v>1180</v>
      </c>
      <c r="B49" s="3">
        <v>21106</v>
      </c>
      <c r="C49" s="3" t="s">
        <v>53</v>
      </c>
      <c r="D49" s="3" t="s">
        <v>54</v>
      </c>
      <c r="E49" s="6">
        <v>100</v>
      </c>
    </row>
    <row r="50" spans="1:5" ht="51">
      <c r="A50" s="3">
        <v>1777</v>
      </c>
      <c r="B50" s="3">
        <v>21401</v>
      </c>
      <c r="C50" s="3" t="s">
        <v>61</v>
      </c>
      <c r="D50" s="3" t="s">
        <v>62</v>
      </c>
      <c r="E50" s="6">
        <v>10</v>
      </c>
    </row>
    <row r="51" spans="1:5" ht="51">
      <c r="A51" s="3">
        <v>1778</v>
      </c>
      <c r="B51" s="3">
        <v>21402</v>
      </c>
      <c r="C51" s="3" t="s">
        <v>63</v>
      </c>
      <c r="D51" s="3" t="s">
        <v>64</v>
      </c>
      <c r="E51" s="6">
        <v>20</v>
      </c>
    </row>
    <row r="52" spans="1:5" ht="15">
      <c r="A52" s="3">
        <v>1783</v>
      </c>
      <c r="B52" s="3">
        <v>21407</v>
      </c>
      <c r="C52" s="3" t="s">
        <v>65</v>
      </c>
      <c r="D52" s="3" t="s">
        <v>66</v>
      </c>
      <c r="E52" s="6">
        <v>5</v>
      </c>
    </row>
    <row r="53" spans="1:5" ht="12.75">
      <c r="A53" s="11" t="s">
        <v>84</v>
      </c>
      <c r="B53" s="10"/>
      <c r="C53" s="10"/>
      <c r="D53" s="10"/>
      <c r="E53" s="10"/>
    </row>
    <row r="54" spans="1:5" ht="13.5" thickBot="1">
      <c r="A54" s="1" t="s">
        <v>73</v>
      </c>
      <c r="B54" s="3">
        <v>1049</v>
      </c>
      <c r="C54" s="1" t="s">
        <v>72</v>
      </c>
      <c r="D54" s="15" t="s">
        <v>74</v>
      </c>
      <c r="E54" s="10"/>
    </row>
    <row r="55" spans="1:5" ht="13.5" thickBot="1">
      <c r="A55" s="11" t="s">
        <v>70</v>
      </c>
      <c r="B55" s="10"/>
      <c r="C55" s="10"/>
      <c r="D55" s="17" t="s">
        <v>69</v>
      </c>
      <c r="E55" s="18"/>
    </row>
    <row r="56" spans="1:5" ht="25.5">
      <c r="A56" s="1" t="s">
        <v>5</v>
      </c>
      <c r="B56" s="1" t="s">
        <v>6</v>
      </c>
      <c r="C56" s="1" t="s">
        <v>8</v>
      </c>
      <c r="D56" s="16" t="s">
        <v>9</v>
      </c>
      <c r="E56" s="16" t="s">
        <v>11</v>
      </c>
    </row>
    <row r="57" spans="1:5" ht="38.25">
      <c r="A57" s="3">
        <v>1099</v>
      </c>
      <c r="B57" s="3">
        <v>21025</v>
      </c>
      <c r="C57" s="3" t="s">
        <v>23</v>
      </c>
      <c r="D57" s="3" t="s">
        <v>24</v>
      </c>
      <c r="E57" s="6">
        <v>30</v>
      </c>
    </row>
    <row r="58" spans="1:5" ht="38.25">
      <c r="A58" s="3">
        <v>1724</v>
      </c>
      <c r="B58" s="3">
        <v>21350</v>
      </c>
      <c r="C58" s="3" t="s">
        <v>59</v>
      </c>
      <c r="D58" s="3" t="s">
        <v>60</v>
      </c>
      <c r="E58" s="6">
        <v>20</v>
      </c>
    </row>
    <row r="59" spans="1:5" ht="12.75">
      <c r="A59" s="11" t="s">
        <v>84</v>
      </c>
      <c r="B59" s="10"/>
      <c r="C59" s="10"/>
      <c r="D59" s="10"/>
      <c r="E59" s="10"/>
    </row>
    <row r="60" spans="1:5" ht="13.5" thickBot="1">
      <c r="A60" s="1" t="s">
        <v>73</v>
      </c>
      <c r="B60" s="3">
        <v>1050</v>
      </c>
      <c r="C60" s="1" t="s">
        <v>72</v>
      </c>
      <c r="D60" s="15" t="s">
        <v>71</v>
      </c>
      <c r="E60" s="10"/>
    </row>
    <row r="61" spans="1:5" ht="13.5" thickBot="1">
      <c r="A61" s="11" t="s">
        <v>70</v>
      </c>
      <c r="B61" s="10"/>
      <c r="C61" s="10"/>
      <c r="D61" s="17" t="s">
        <v>69</v>
      </c>
      <c r="E61" s="18"/>
    </row>
    <row r="62" spans="1:5" ht="25.5">
      <c r="A62" s="1" t="s">
        <v>5</v>
      </c>
      <c r="B62" s="1" t="s">
        <v>6</v>
      </c>
      <c r="C62" s="1" t="s">
        <v>8</v>
      </c>
      <c r="D62" s="16" t="s">
        <v>9</v>
      </c>
      <c r="E62" s="16" t="s">
        <v>11</v>
      </c>
    </row>
    <row r="63" spans="1:5" ht="38.25">
      <c r="A63" s="3">
        <v>1099</v>
      </c>
      <c r="B63" s="3">
        <v>21025</v>
      </c>
      <c r="C63" s="3" t="s">
        <v>23</v>
      </c>
      <c r="D63" s="3" t="s">
        <v>24</v>
      </c>
      <c r="E63" s="6">
        <v>30</v>
      </c>
    </row>
    <row r="64" spans="1:5" ht="38.25">
      <c r="A64" s="3">
        <v>1122</v>
      </c>
      <c r="B64" s="3">
        <v>21048</v>
      </c>
      <c r="C64" s="3" t="s">
        <v>35</v>
      </c>
      <c r="D64" s="3" t="s">
        <v>36</v>
      </c>
      <c r="E64" s="6">
        <v>10</v>
      </c>
    </row>
    <row r="65" spans="1:5" ht="38.25">
      <c r="A65" s="3">
        <v>1666</v>
      </c>
      <c r="B65" s="3">
        <v>21302</v>
      </c>
      <c r="C65" s="3" t="s">
        <v>57</v>
      </c>
      <c r="D65" s="3" t="s">
        <v>58</v>
      </c>
      <c r="E65" s="6">
        <v>10</v>
      </c>
    </row>
  </sheetData>
  <sheetProtection formatCells="0" formatColumns="0" formatRows="0" insertColumns="0" insertRows="0" insertHyperlinks="0" deleteColumns="0" deleteRows="0" sort="0" autoFilter="0" pivotTables="0"/>
  <mergeCells count="26">
    <mergeCell ref="A6:E6"/>
    <mergeCell ref="A59:E59"/>
    <mergeCell ref="D60:E60"/>
    <mergeCell ref="A61:C61"/>
    <mergeCell ref="D61:E61"/>
    <mergeCell ref="A42:C42"/>
    <mergeCell ref="D42:E42"/>
    <mergeCell ref="A53:E53"/>
    <mergeCell ref="D54:E54"/>
    <mergeCell ref="A55:C55"/>
    <mergeCell ref="D55:E55"/>
    <mergeCell ref="A25:E25"/>
    <mergeCell ref="D26:E26"/>
    <mergeCell ref="A27:C27"/>
    <mergeCell ref="D27:E27"/>
    <mergeCell ref="A31:E31"/>
    <mergeCell ref="D32:E32"/>
    <mergeCell ref="A33:C33"/>
    <mergeCell ref="D33:E33"/>
    <mergeCell ref="A40:E40"/>
    <mergeCell ref="D41:E41"/>
    <mergeCell ref="A8:E8"/>
    <mergeCell ref="A9:E9"/>
    <mergeCell ref="D10:E10"/>
    <mergeCell ref="A11:C11"/>
    <mergeCell ref="D11:E11"/>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scale="73" r:id="rId3"/>
  <headerFooter>
    <oddHeader>&amp;R&amp;G</oddHeader>
    <oddFooter>&amp;R&amp;P z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cp:lastPrinted>2017-07-20T09:03:30Z</cp:lastPrinted>
  <dcterms:created xsi:type="dcterms:W3CDTF">2017-07-20T08:46:45Z</dcterms:created>
  <dcterms:modified xsi:type="dcterms:W3CDTF">2017-07-21T07:39:46Z</dcterms:modified>
  <cp:category/>
  <cp:version/>
  <cp:contentType/>
  <cp:contentStatus/>
</cp:coreProperties>
</file>