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bookViews>
    <workbookView xWindow="0" yWindow="0" windowWidth="14460" windowHeight="11595" activeTab="0"/>
  </bookViews>
  <sheets>
    <sheet name="DNS zboží celkem" sheetId="1" r:id="rId1"/>
    <sheet name="DNS dílčí objednávky" sheetId="2" r:id="rId2"/>
  </sheets>
  <definedNames/>
  <calcPr calcId="162913"/>
</workbook>
</file>

<file path=xl/sharedStrings.xml><?xml version="1.0" encoding="utf-8"?>
<sst xmlns="http://schemas.openxmlformats.org/spreadsheetml/2006/main" count="98" uniqueCount="53">
  <si>
    <t>Uchazeč:</t>
  </si>
  <si>
    <t>Doplňte název firmy</t>
  </si>
  <si>
    <t>IČ:</t>
  </si>
  <si>
    <t>Doplňte</t>
  </si>
  <si>
    <t>ID zboží</t>
  </si>
  <si>
    <t>Označ.</t>
  </si>
  <si>
    <t>Cena bez DPH za jedn.</t>
  </si>
  <si>
    <t>Pozn. k ceně</t>
  </si>
  <si>
    <t>Název zboží</t>
  </si>
  <si>
    <t>Požadované vlastnosti</t>
  </si>
  <si>
    <t>Popis nabízeného zboží</t>
  </si>
  <si>
    <t>Počet</t>
  </si>
  <si>
    <t>Nabídková cena bez DPH</t>
  </si>
  <si>
    <t>Nabídková cena celkem bez DPH</t>
  </si>
  <si>
    <t xml:space="preserve">  </t>
  </si>
  <si>
    <t>Maximální</t>
  </si>
  <si>
    <t>Počítač  s OS vzor 2017</t>
  </si>
  <si>
    <t>CPU x86-64 kompatibilní, PassMark CPU Mark min. 7194 bodů (2113 single thread) dle www.cpubenchmark.net, integrované grafické jádro
MB - 4x RAM slot, podpora RAM až do 32GB, GLan, DVI + D-SUB + HDMI konektory, min 6x SATA konektor (z toho min. 4x SATA 6Gb/s), min. 6x USB (z toho 2x USB 3.0) na zadním panelu, výstupy integrované grafické karty D-SUB + DVI + HDMI
8GB DDR3 RAM, 1600mhz, CL9, v 2x4GB kombinaci
Case - externi pozice 2x 5,25" + 1x 3,5", na předním panelu konektory 2x USB 2.0 + 1x USB 3.0 + sluchatka + mikrofon
Zdroj - min 600W, aktivní PFC, konektory 24pin pro napájení základní desky, 4+4pin pro CPU, 4x SATA, 3x molex, 1x FDD, 2x PCI-E (6+2pin)
SSD = 120GB, SATA 6Gb/s, 2,5", rychlost náhodného čtení/zápisu 4KB bloků 80000read/50000write IOPS
HDD - kapacita 1TB, SATA 6GB/s, 7200 otáček
Operační systém: 64bitový profesionální operační systém, aktuální verze nabízená výrobcem. Kompatibilní se stávajícím počítačovýmprostředím univerzity. Licence umožňující downgrade na starší verze OS. OS podporovaný výrobcem (formou aktualizací) min. do roku 2025. Licence nesmí být formou upgrade ze starší verze OS.
DVD-RW mechanika - možnost zápisu na DVD+-RW/RAM/DL média
Klávesnice + myš - USB
Nezaplombovaná case - oprávněným zaměstnancům zadavatele musí být i v záruční době umožněno otevření skříně počítače a instalace dalších komponent PC
Záruční doba: 2 roky</t>
  </si>
  <si>
    <t xml:space="preserve">Monitor 28" </t>
  </si>
  <si>
    <t>28" LED monitor, TN, antireflexní
rozlišení 3840x2160, odezva 2ms
HDMI/MHL + display port + mini display port
2x USB 3.0 downstream + 1x USB 3.0 upstream
picture in picture, picture by picture
záruka 36 měsíců</t>
  </si>
  <si>
    <t>Přenosný disk SSD 500GB</t>
  </si>
  <si>
    <t>externí SSD disk 2,5"
kapacita 500GB
rozhraní USB 3.1
váha max 60g
hardwarové šifrování
kompatibilní se zařízeními se systémem Android
záruka 36 měsíců</t>
  </si>
  <si>
    <t xml:space="preserve">Notebook 15,6"  matný, manažerský </t>
  </si>
  <si>
    <t>Velikost obrazovky: 15,6"
Rozlišení obrazovky: 1920 x 1080, IPS, matný
Procesor: min. 8700 bodů (jednojádrový výkon min. 1850 bodů) dle www.cpubenchmark.net
Paměť RAM: 32GB DDR4
Pevný disk: 1TB PCIe SSD
Grafická karta profesionální pro CAD aplikace, 2GB GDDR5 paměti, podpora DX12 
ethernet 1Gbit (RJ45), wifi 802.11ac, bluetooth 4.1, webkamera
Vstupní a výstupní porty: min. 3 x USB3 , HDMI konektor, D-SUB
Klávesnice: numerický blok, podsvícená
Thunderbolt 3, dokovací konektor
operační systém : 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
Záruční doba: 36 měsíců (NBD on-site)</t>
  </si>
  <si>
    <t xml:space="preserve">Monitor 29" </t>
  </si>
  <si>
    <t>29" LED monitor, IPS
rozlišení 2560x1080
2xHDMI + display port + DVI
integrované reproduktory
výškově stavitelný + pivot
VESA 75x75
záruka 24 měsíců</t>
  </si>
  <si>
    <t>Skener s podavačem</t>
  </si>
  <si>
    <t>A4 stolní skener s automatickým podavačem, kapacita podavače alespoň 50 listů
oboustranné skenování skrz automatický podavač (duplex)
rozlišení 600dpi
USB 3 rozhraní
záruka 24 měsíců</t>
  </si>
  <si>
    <t>Tiskárna laserová kancelářská černobílá</t>
  </si>
  <si>
    <t>černobílá laserová A4 tiskárna
rychlost tisku 30str/min
duplex
připojení přez USB a LAN
vstupní zásobník na 250 stran
měsíční zatížení až 3000 stran
samostatně vyměnitelný tiskový válec a zásobník toneru
tiskárna musí podporovat tonery o kapacitě alespoň 2500 stran
záruka 24 měsíců</t>
  </si>
  <si>
    <t>Celková cena zadavatele:</t>
  </si>
  <si>
    <t>Celková cena uchazeče:</t>
  </si>
  <si>
    <t>prorektor RaI (22151), MFC, 4. patro, Kontakt: Martin Novák (milan.ajm@ujep.cz Tel:6266)</t>
  </si>
  <si>
    <t>Pracoviště, místo dodání:</t>
  </si>
  <si>
    <t>22151/08/002/01 IP</t>
  </si>
  <si>
    <t>Projekt:</t>
  </si>
  <si>
    <t>ID obj.</t>
  </si>
  <si>
    <t>22151 (22151), MFC 4. patro , Kontakt: Martin Novák (milan.ajm@ujep.cz Tel:6266)</t>
  </si>
  <si>
    <t xml:space="preserve">22151/08/1301/01 IP </t>
  </si>
  <si>
    <t>Pozn.: popis vlastností může přesáhnout velikost buňky (např.:dvojklik na buňku zobrazí celý text)</t>
  </si>
  <si>
    <t>Příloha č. 1 - podrobná specifikace (celkem)</t>
  </si>
  <si>
    <t>Pozn.: Popis požadovaných vlastností může být delší než je velikost buňky (např.dvojklik na buňku zobrazí celý text)!</t>
  </si>
  <si>
    <r>
      <t xml:space="preserve">1767
      </t>
    </r>
    <r>
      <rPr>
        <b/>
        <sz val="10"/>
        <color rgb="FF000000"/>
        <rFont val="Arial"/>
        <family val="2"/>
      </rPr>
      <t xml:space="preserve"> 1A</t>
    </r>
  </si>
  <si>
    <r>
      <t xml:space="preserve">1768
      </t>
    </r>
    <r>
      <rPr>
        <b/>
        <sz val="10"/>
        <color rgb="FF000000"/>
        <rFont val="Arial"/>
        <family val="2"/>
      </rPr>
      <t>1B</t>
    </r>
  </si>
  <si>
    <r>
      <t xml:space="preserve">1769
       </t>
    </r>
    <r>
      <rPr>
        <b/>
        <sz val="10"/>
        <color rgb="FF000000"/>
        <rFont val="Arial"/>
        <family val="2"/>
      </rPr>
      <t>1C</t>
    </r>
  </si>
  <si>
    <r>
      <t xml:space="preserve">1772
       </t>
    </r>
    <r>
      <rPr>
        <b/>
        <sz val="10"/>
        <color rgb="FF000000"/>
        <rFont val="Arial"/>
        <family val="2"/>
      </rPr>
      <t>1D</t>
    </r>
  </si>
  <si>
    <r>
      <t xml:space="preserve">1773
      </t>
    </r>
    <r>
      <rPr>
        <b/>
        <sz val="10"/>
        <color rgb="FF000000"/>
        <rFont val="Arial"/>
        <family val="2"/>
      </rPr>
      <t xml:space="preserve"> 1E</t>
    </r>
  </si>
  <si>
    <r>
      <t xml:space="preserve">1774
      </t>
    </r>
    <r>
      <rPr>
        <b/>
        <sz val="10"/>
        <color rgb="FF000000"/>
        <rFont val="Arial"/>
        <family val="2"/>
      </rPr>
      <t xml:space="preserve"> 1F</t>
    </r>
  </si>
  <si>
    <r>
      <t xml:space="preserve">1771
      </t>
    </r>
    <r>
      <rPr>
        <b/>
        <sz val="10"/>
        <color rgb="FF000000"/>
        <rFont val="Arial"/>
        <family val="2"/>
      </rPr>
      <t xml:space="preserve"> 2A</t>
    </r>
  </si>
  <si>
    <t>****  Dílčí objednávka pro pracoviště UJEP  *****</t>
  </si>
  <si>
    <t>Doplňte, včetně konkrétního zboží a komponentů.</t>
  </si>
  <si>
    <t>Doplňte, včetně konkrétního zboží.</t>
  </si>
  <si>
    <t>Doplňte, včetně konkrétnho zboží.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</si>
</sst>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6">
    <font>
      <sz val="10"/>
      <color rgb="FF000000"/>
      <name val="Arial"/>
      <family val="2"/>
    </font>
    <font>
      <sz val="10"/>
      <name val="Arial"/>
      <family val="2"/>
    </font>
    <font>
      <b/>
      <sz val="10"/>
      <color rgb="FF000000"/>
      <name val="Arial"/>
      <family val="2"/>
    </font>
    <font>
      <b/>
      <sz val="10"/>
      <color rgb="FFFF0000"/>
      <name val="Arial"/>
      <family val="2"/>
    </font>
    <font>
      <b/>
      <sz val="11"/>
      <color rgb="FF000000"/>
      <name val="Arial"/>
      <family val="2"/>
    </font>
    <font>
      <b/>
      <sz val="12"/>
      <color rgb="FF000000"/>
      <name val="Arial"/>
      <family val="2"/>
    </font>
  </fonts>
  <fills count="9">
    <fill>
      <patternFill/>
    </fill>
    <fill>
      <patternFill patternType="gray125"/>
    </fill>
    <fill>
      <patternFill patternType="solid">
        <fgColor rgb="FFEFEFEF"/>
        <bgColor indexed="64"/>
      </patternFill>
    </fill>
    <fill>
      <patternFill patternType="solid">
        <fgColor rgb="FFCCFFCC"/>
        <bgColor indexed="64"/>
      </patternFill>
    </fill>
    <fill>
      <patternFill patternType="solid">
        <fgColor rgb="FFFFFFCC"/>
        <bgColor indexed="64"/>
      </patternFill>
    </fill>
    <fill>
      <patternFill patternType="solid">
        <fgColor rgb="FFFFFCCC"/>
        <bgColor indexed="64"/>
      </patternFill>
    </fill>
    <fill>
      <patternFill patternType="solid">
        <fgColor rgb="FFFFFF00"/>
        <bgColor indexed="64"/>
      </patternFill>
    </fill>
    <fill>
      <patternFill patternType="solid">
        <fgColor rgb="FF99FF66"/>
        <bgColor indexed="64"/>
      </patternFill>
    </fill>
    <fill>
      <patternFill patternType="solid">
        <fgColor rgb="FF99FF66"/>
        <bgColor indexed="64"/>
      </patternFill>
    </fill>
  </fills>
  <borders count="7">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medium"/>
      <right style="thin">
        <color rgb="FF000000"/>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applyAlignment="1">
      <alignment indent="1"/>
    </xf>
    <xf numFmtId="49" fontId="2" fillId="2" borderId="1" xfId="0" applyNumberFormat="1" applyFont="1" applyFill="1" applyBorder="1" applyAlignment="1">
      <alignment horizontal="center" vertical="top" wrapTex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49" fontId="3" fillId="2" borderId="1" xfId="0" applyNumberFormat="1" applyFont="1" applyFill="1" applyBorder="1" applyAlignment="1">
      <alignment horizontal="center" vertical="top" wrapText="1"/>
    </xf>
    <xf numFmtId="164" fontId="0" fillId="4" borderId="1" xfId="0" applyNumberFormat="1" applyFill="1" applyBorder="1" applyAlignment="1">
      <alignment horizontal="right" vertical="top"/>
    </xf>
    <xf numFmtId="0" fontId="4" fillId="4" borderId="1" xfId="0" applyFont="1" applyFill="1" applyBorder="1" applyAlignment="1">
      <alignment horizontal="center" vertical="top"/>
    </xf>
    <xf numFmtId="164" fontId="0" fillId="3" borderId="1" xfId="0" applyNumberFormat="1" applyFill="1" applyBorder="1" applyAlignment="1" applyProtection="1">
      <alignment horizontal="right" vertical="top"/>
      <protection locked="0"/>
    </xf>
    <xf numFmtId="0" fontId="2" fillId="5" borderId="1" xfId="0" applyFont="1" applyFill="1" applyBorder="1" applyAlignment="1">
      <alignment horizontal="right" vertical="top"/>
    </xf>
    <xf numFmtId="49" fontId="2" fillId="2" borderId="2" xfId="0" applyNumberFormat="1" applyFont="1" applyFill="1" applyBorder="1" applyAlignment="1">
      <alignment horizontal="center" vertical="top" wrapText="1"/>
    </xf>
    <xf numFmtId="0" fontId="0" fillId="6" borderId="1" xfId="0" applyFont="1" applyFill="1" applyBorder="1" applyAlignment="1">
      <alignment horizontal="left" vertical="top" wrapText="1"/>
    </xf>
    <xf numFmtId="49" fontId="0" fillId="3" borderId="1" xfId="0" applyNumberFormat="1" applyFont="1" applyFill="1" applyBorder="1" applyAlignment="1" applyProtection="1">
      <alignment horizontal="left" vertical="top"/>
      <protection locked="0"/>
    </xf>
    <xf numFmtId="49" fontId="2" fillId="2" borderId="3" xfId="0" applyNumberFormat="1" applyFont="1" applyFill="1" applyBorder="1" applyAlignment="1">
      <alignment horizontal="center" vertical="top" wrapText="1"/>
    </xf>
    <xf numFmtId="0" fontId="0" fillId="0" borderId="0" xfId="0" applyAlignment="1">
      <alignment indent="1"/>
    </xf>
    <xf numFmtId="49" fontId="0" fillId="3" borderId="1" xfId="0" applyNumberFormat="1" applyFill="1" applyBorder="1" applyAlignment="1" applyProtection="1">
      <alignment horizontal="left" vertical="top"/>
      <protection locked="0"/>
    </xf>
    <xf numFmtId="0" fontId="2" fillId="7" borderId="4" xfId="0" applyFont="1" applyFill="1" applyBorder="1" applyAlignment="1">
      <alignment horizontal="left" vertical="top" wrapText="1"/>
    </xf>
    <xf numFmtId="0" fontId="2" fillId="8" borderId="5" xfId="0" applyFont="1" applyFill="1" applyBorder="1" applyAlignment="1">
      <alignment indent="1"/>
    </xf>
    <xf numFmtId="0" fontId="2" fillId="8" borderId="6" xfId="0" applyFont="1" applyFill="1" applyBorder="1" applyAlignment="1">
      <alignment indent="1"/>
    </xf>
    <xf numFmtId="0" fontId="0" fillId="4" borderId="1" xfId="0" applyFill="1" applyBorder="1" applyAlignment="1">
      <alignment horizontal="left" vertical="top" wrapText="1"/>
    </xf>
    <xf numFmtId="0" fontId="5" fillId="0" borderId="0" xfId="0" applyFont="1" applyAlignment="1">
      <alignment horizontal="center"/>
    </xf>
    <xf numFmtId="49" fontId="2" fillId="2" borderId="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10</xdr:col>
      <xdr:colOff>762000</xdr:colOff>
      <xdr:row>4</xdr:row>
      <xdr:rowOff>152400</xdr:rowOff>
    </xdr:to>
    <xdr:pic>
      <xdr:nvPicPr>
        <xdr:cNvPr id="2" name="Obrázek 1" descr="LOGO_UJEP_CZ_RGB_standar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735175" y="161925"/>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6:K18"/>
  <sheetViews>
    <sheetView tabSelected="1" workbookViewId="0" topLeftCell="A1">
      <selection activeCell="J2" sqref="J2"/>
    </sheetView>
  </sheetViews>
  <sheetFormatPr defaultColWidth="9.140625" defaultRowHeight="12.75"/>
  <cols>
    <col min="1" max="1" width="10.00390625" style="0" customWidth="1"/>
    <col min="2" max="2" width="7.00390625" style="0" customWidth="1"/>
    <col min="3" max="4" width="16.00390625" style="0" customWidth="1"/>
    <col min="5" max="5" width="24.00390625" style="0" customWidth="1"/>
    <col min="6" max="7" width="63.00390625" style="0" customWidth="1"/>
    <col min="8" max="8" width="6.00390625" style="0" customWidth="1"/>
    <col min="9" max="11" width="16.00390625" style="0" customWidth="1"/>
  </cols>
  <sheetData>
    <row r="6" spans="1:11" ht="15.75">
      <c r="A6" s="19" t="s">
        <v>40</v>
      </c>
      <c r="B6" s="19"/>
      <c r="C6" s="19"/>
      <c r="D6" s="19"/>
      <c r="E6" s="19"/>
      <c r="F6" s="19"/>
      <c r="G6" s="19"/>
      <c r="H6" s="19"/>
      <c r="I6" s="19"/>
      <c r="J6" s="19"/>
      <c r="K6" s="19"/>
    </row>
    <row r="8" spans="1:9" ht="13.5" thickBot="1">
      <c r="A8" s="12" t="s">
        <v>0</v>
      </c>
      <c r="B8" s="13"/>
      <c r="C8" s="13"/>
      <c r="D8" s="13"/>
      <c r="E8" s="13"/>
      <c r="F8" s="2" t="s">
        <v>1</v>
      </c>
      <c r="G8" s="1" t="s">
        <v>2</v>
      </c>
      <c r="H8" s="14" t="s">
        <v>3</v>
      </c>
      <c r="I8" s="13"/>
    </row>
    <row r="9" spans="1:5" ht="31.5" customHeight="1" thickBot="1">
      <c r="A9" s="15" t="s">
        <v>41</v>
      </c>
      <c r="B9" s="16"/>
      <c r="C9" s="16"/>
      <c r="D9" s="16"/>
      <c r="E9" s="17"/>
    </row>
    <row r="10" spans="1:11" ht="25.5">
      <c r="A10" s="9" t="s">
        <v>4</v>
      </c>
      <c r="B10" s="9" t="s">
        <v>5</v>
      </c>
      <c r="C10" s="9" t="s">
        <v>6</v>
      </c>
      <c r="D10" s="9" t="s">
        <v>7</v>
      </c>
      <c r="E10" s="9" t="s">
        <v>8</v>
      </c>
      <c r="F10" s="1" t="s">
        <v>9</v>
      </c>
      <c r="G10" s="4" t="s">
        <v>10</v>
      </c>
      <c r="H10" s="1" t="s">
        <v>11</v>
      </c>
      <c r="I10" s="4" t="s">
        <v>12</v>
      </c>
      <c r="J10" s="1" t="s">
        <v>13</v>
      </c>
      <c r="K10" s="1" t="s">
        <v>14</v>
      </c>
    </row>
    <row r="11" spans="1:11" ht="395.25">
      <c r="A11" s="10" t="s">
        <v>42</v>
      </c>
      <c r="B11" s="3">
        <v>21392</v>
      </c>
      <c r="C11" s="5">
        <v>15700</v>
      </c>
      <c r="D11" s="3" t="s">
        <v>15</v>
      </c>
      <c r="E11" s="3" t="s">
        <v>16</v>
      </c>
      <c r="F11" s="3" t="s">
        <v>17</v>
      </c>
      <c r="G11" s="11" t="s">
        <v>50</v>
      </c>
      <c r="H11" s="6">
        <v>6</v>
      </c>
      <c r="I11" s="7" t="s">
        <v>3</v>
      </c>
      <c r="J11" s="8" t="e">
        <f aca="true" t="shared" si="0" ref="J11:J16">H11*I11</f>
        <v>#VALUE!</v>
      </c>
      <c r="K11" s="8" t="str">
        <f aca="true" t="shared" si="1" ref="K11:K16">IF(I11&gt;C11,"Vyšší"," --- ")</f>
        <v>Vyšší</v>
      </c>
    </row>
    <row r="12" spans="1:11" ht="89.25">
      <c r="A12" s="10" t="s">
        <v>43</v>
      </c>
      <c r="B12" s="3">
        <v>21393</v>
      </c>
      <c r="C12" s="5">
        <v>10743</v>
      </c>
      <c r="D12" s="3" t="s">
        <v>15</v>
      </c>
      <c r="E12" s="3" t="s">
        <v>18</v>
      </c>
      <c r="F12" s="3" t="s">
        <v>19</v>
      </c>
      <c r="G12" s="11" t="s">
        <v>51</v>
      </c>
      <c r="H12" s="6">
        <v>1</v>
      </c>
      <c r="I12" s="7" t="s">
        <v>3</v>
      </c>
      <c r="J12" s="8" t="e">
        <f t="shared" si="0"/>
        <v>#VALUE!</v>
      </c>
      <c r="K12" s="8" t="str">
        <f t="shared" si="1"/>
        <v>Vyšší</v>
      </c>
    </row>
    <row r="13" spans="1:11" ht="102">
      <c r="A13" s="10" t="s">
        <v>44</v>
      </c>
      <c r="B13" s="3">
        <v>21394</v>
      </c>
      <c r="C13" s="5">
        <v>5206</v>
      </c>
      <c r="D13" s="3" t="s">
        <v>15</v>
      </c>
      <c r="E13" s="3" t="s">
        <v>20</v>
      </c>
      <c r="F13" s="3" t="s">
        <v>21</v>
      </c>
      <c r="G13" s="11" t="s">
        <v>51</v>
      </c>
      <c r="H13" s="6">
        <v>1</v>
      </c>
      <c r="I13" s="7" t="s">
        <v>3</v>
      </c>
      <c r="J13" s="8" t="e">
        <f t="shared" si="0"/>
        <v>#VALUE!</v>
      </c>
      <c r="K13" s="8" t="str">
        <f t="shared" si="1"/>
        <v>Vyšší</v>
      </c>
    </row>
    <row r="14" spans="1:11" ht="102">
      <c r="A14" s="10" t="s">
        <v>45</v>
      </c>
      <c r="B14" s="3">
        <v>21397</v>
      </c>
      <c r="C14" s="5">
        <v>7438</v>
      </c>
      <c r="D14" s="3" t="s">
        <v>15</v>
      </c>
      <c r="E14" s="3" t="s">
        <v>24</v>
      </c>
      <c r="F14" s="3" t="s">
        <v>25</v>
      </c>
      <c r="G14" s="11" t="s">
        <v>51</v>
      </c>
      <c r="H14" s="6">
        <v>1</v>
      </c>
      <c r="I14" s="7" t="s">
        <v>3</v>
      </c>
      <c r="J14" s="8" t="e">
        <f t="shared" si="0"/>
        <v>#VALUE!</v>
      </c>
      <c r="K14" s="8" t="str">
        <f t="shared" si="1"/>
        <v>Vyšší</v>
      </c>
    </row>
    <row r="15" spans="1:11" ht="76.5">
      <c r="A15" s="10" t="s">
        <v>46</v>
      </c>
      <c r="B15" s="3">
        <v>21398</v>
      </c>
      <c r="C15" s="5">
        <v>5454</v>
      </c>
      <c r="D15" s="3" t="s">
        <v>15</v>
      </c>
      <c r="E15" s="3" t="s">
        <v>26</v>
      </c>
      <c r="F15" s="3" t="s">
        <v>27</v>
      </c>
      <c r="G15" s="11" t="s">
        <v>51</v>
      </c>
      <c r="H15" s="6">
        <v>1</v>
      </c>
      <c r="I15" s="7" t="s">
        <v>3</v>
      </c>
      <c r="J15" s="8" t="e">
        <f t="shared" si="0"/>
        <v>#VALUE!</v>
      </c>
      <c r="K15" s="8" t="str">
        <f t="shared" si="1"/>
        <v>Vyšší</v>
      </c>
    </row>
    <row r="16" spans="1:11" ht="114.75">
      <c r="A16" s="10" t="s">
        <v>47</v>
      </c>
      <c r="B16" s="3">
        <v>21399</v>
      </c>
      <c r="C16" s="5">
        <v>2933</v>
      </c>
      <c r="D16" s="3" t="s">
        <v>15</v>
      </c>
      <c r="E16" s="3" t="s">
        <v>28</v>
      </c>
      <c r="F16" s="3" t="s">
        <v>29</v>
      </c>
      <c r="G16" s="11" t="s">
        <v>51</v>
      </c>
      <c r="H16" s="6">
        <v>1</v>
      </c>
      <c r="I16" s="7" t="s">
        <v>3</v>
      </c>
      <c r="J16" s="8" t="e">
        <f t="shared" si="0"/>
        <v>#VALUE!</v>
      </c>
      <c r="K16" s="8" t="str">
        <f t="shared" si="1"/>
        <v>Vyšší</v>
      </c>
    </row>
    <row r="17" spans="1:11" ht="242.25">
      <c r="A17" s="10" t="s">
        <v>48</v>
      </c>
      <c r="B17" s="3">
        <v>21396</v>
      </c>
      <c r="C17" s="5">
        <v>57024</v>
      </c>
      <c r="D17" s="3" t="s">
        <v>15</v>
      </c>
      <c r="E17" s="3" t="s">
        <v>22</v>
      </c>
      <c r="F17" s="3" t="s">
        <v>23</v>
      </c>
      <c r="G17" s="11" t="s">
        <v>52</v>
      </c>
      <c r="H17" s="6">
        <v>1</v>
      </c>
      <c r="I17" s="7" t="s">
        <v>3</v>
      </c>
      <c r="J17" s="8" t="e">
        <f aca="true" t="shared" si="2" ref="J17">H17*I17</f>
        <v>#VALUE!</v>
      </c>
      <c r="K17" s="8" t="str">
        <f aca="true" t="shared" si="3" ref="K17">IF(I17&gt;C17,"Vyšší"," --- ")</f>
        <v>Vyšší</v>
      </c>
    </row>
    <row r="18" spans="1:9" ht="12.75">
      <c r="A18" s="18" t="s">
        <v>30</v>
      </c>
      <c r="B18" s="13"/>
      <c r="C18" s="13"/>
      <c r="D18" s="13"/>
      <c r="E18" s="8">
        <f>SUMPRODUCT(C11:C17,H11:H17)</f>
        <v>182998</v>
      </c>
      <c r="G18" s="3" t="s">
        <v>31</v>
      </c>
      <c r="I18" s="8" t="e">
        <f>SUM(J11:J16)</f>
        <v>#VALUE!</v>
      </c>
    </row>
  </sheetData>
  <sheetProtection formatCells="0" formatColumns="0" formatRows="0" insertColumns="0" insertRows="0" insertHyperlinks="0" deleteColumns="0" deleteRows="0" sort="0" autoFilter="0" pivotTables="0"/>
  <mergeCells count="5">
    <mergeCell ref="A8:E8"/>
    <mergeCell ref="H8:I8"/>
    <mergeCell ref="A9:E9"/>
    <mergeCell ref="A18:D18"/>
    <mergeCell ref="A6:K6"/>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E16"/>
  <sheetViews>
    <sheetView workbookViewId="0" topLeftCell="A1">
      <selection activeCell="D11" sqref="D11"/>
    </sheetView>
  </sheetViews>
  <sheetFormatPr defaultColWidth="9.140625" defaultRowHeight="12.75"/>
  <cols>
    <col min="1" max="1" width="10.00390625" style="0" customWidth="1"/>
    <col min="2" max="2" width="7.00390625" style="0" customWidth="1"/>
    <col min="3" max="3" width="24.00390625" style="0" customWidth="1"/>
    <col min="4" max="4" width="63.00390625" style="0" customWidth="1"/>
    <col min="5" max="5" width="21.00390625" style="0" customWidth="1"/>
    <col min="6" max="7" width="16.00390625" style="0" customWidth="1"/>
  </cols>
  <sheetData>
    <row r="1" spans="1:5" ht="12.75">
      <c r="A1" s="18" t="s">
        <v>39</v>
      </c>
      <c r="B1" s="13"/>
      <c r="C1" s="13"/>
      <c r="D1" s="13"/>
      <c r="E1" s="13"/>
    </row>
    <row r="2" spans="1:5" ht="12.75">
      <c r="A2" s="20" t="s">
        <v>49</v>
      </c>
      <c r="B2" s="13"/>
      <c r="C2" s="13"/>
      <c r="D2" s="13"/>
      <c r="E2" s="13"/>
    </row>
    <row r="3" spans="1:5" ht="12.75">
      <c r="A3" s="1" t="s">
        <v>36</v>
      </c>
      <c r="B3" s="3">
        <v>954</v>
      </c>
      <c r="C3" s="1" t="s">
        <v>35</v>
      </c>
      <c r="D3" s="18" t="s">
        <v>38</v>
      </c>
      <c r="E3" s="13"/>
    </row>
    <row r="4" spans="1:5" ht="12.75">
      <c r="A4" s="21" t="s">
        <v>33</v>
      </c>
      <c r="B4" s="13"/>
      <c r="C4" s="13"/>
      <c r="D4" s="18" t="s">
        <v>37</v>
      </c>
      <c r="E4" s="13"/>
    </row>
    <row r="5" spans="1:5" ht="25.5">
      <c r="A5" s="1" t="s">
        <v>4</v>
      </c>
      <c r="B5" s="1" t="s">
        <v>5</v>
      </c>
      <c r="C5" s="1" t="s">
        <v>8</v>
      </c>
      <c r="D5" s="1" t="s">
        <v>9</v>
      </c>
      <c r="E5" s="1" t="s">
        <v>11</v>
      </c>
    </row>
    <row r="6" spans="1:5" ht="242.25">
      <c r="A6" s="3">
        <v>1771</v>
      </c>
      <c r="B6" s="3">
        <v>21396</v>
      </c>
      <c r="C6" s="3" t="s">
        <v>22</v>
      </c>
      <c r="D6" s="3" t="s">
        <v>23</v>
      </c>
      <c r="E6" s="6">
        <v>1</v>
      </c>
    </row>
    <row r="7" spans="1:5" ht="12.75">
      <c r="A7" s="20" t="s">
        <v>49</v>
      </c>
      <c r="B7" s="13"/>
      <c r="C7" s="13"/>
      <c r="D7" s="13"/>
      <c r="E7" s="13"/>
    </row>
    <row r="8" spans="1:5" ht="12.75">
      <c r="A8" s="1" t="s">
        <v>36</v>
      </c>
      <c r="B8" s="3">
        <v>956</v>
      </c>
      <c r="C8" s="1" t="s">
        <v>35</v>
      </c>
      <c r="D8" s="18" t="s">
        <v>34</v>
      </c>
      <c r="E8" s="13"/>
    </row>
    <row r="9" spans="1:5" ht="12.75">
      <c r="A9" s="21" t="s">
        <v>33</v>
      </c>
      <c r="B9" s="13"/>
      <c r="C9" s="13"/>
      <c r="D9" s="18" t="s">
        <v>32</v>
      </c>
      <c r="E9" s="13"/>
    </row>
    <row r="10" spans="1:5" ht="25.5">
      <c r="A10" s="1" t="s">
        <v>4</v>
      </c>
      <c r="B10" s="1" t="s">
        <v>5</v>
      </c>
      <c r="C10" s="1" t="s">
        <v>8</v>
      </c>
      <c r="D10" s="1" t="s">
        <v>9</v>
      </c>
      <c r="E10" s="1" t="s">
        <v>11</v>
      </c>
    </row>
    <row r="11" spans="1:5" ht="395.25">
      <c r="A11" s="3">
        <v>1767</v>
      </c>
      <c r="B11" s="3">
        <v>21392</v>
      </c>
      <c r="C11" s="3" t="s">
        <v>16</v>
      </c>
      <c r="D11" s="3" t="s">
        <v>17</v>
      </c>
      <c r="E11" s="6">
        <v>6</v>
      </c>
    </row>
    <row r="12" spans="1:5" ht="89.25">
      <c r="A12" s="3">
        <v>1768</v>
      </c>
      <c r="B12" s="3">
        <v>21393</v>
      </c>
      <c r="C12" s="3" t="s">
        <v>18</v>
      </c>
      <c r="D12" s="3" t="s">
        <v>19</v>
      </c>
      <c r="E12" s="6">
        <v>1</v>
      </c>
    </row>
    <row r="13" spans="1:5" ht="102">
      <c r="A13" s="3">
        <v>1769</v>
      </c>
      <c r="B13" s="3">
        <v>21394</v>
      </c>
      <c r="C13" s="3" t="s">
        <v>20</v>
      </c>
      <c r="D13" s="3" t="s">
        <v>21</v>
      </c>
      <c r="E13" s="6">
        <v>1</v>
      </c>
    </row>
    <row r="14" spans="1:5" ht="102">
      <c r="A14" s="3">
        <v>1772</v>
      </c>
      <c r="B14" s="3">
        <v>21397</v>
      </c>
      <c r="C14" s="3" t="s">
        <v>24</v>
      </c>
      <c r="D14" s="3" t="s">
        <v>25</v>
      </c>
      <c r="E14" s="6">
        <v>1</v>
      </c>
    </row>
    <row r="15" spans="1:5" ht="76.5">
      <c r="A15" s="3">
        <v>1773</v>
      </c>
      <c r="B15" s="3">
        <v>21398</v>
      </c>
      <c r="C15" s="3" t="s">
        <v>26</v>
      </c>
      <c r="D15" s="3" t="s">
        <v>27</v>
      </c>
      <c r="E15" s="6">
        <v>1</v>
      </c>
    </row>
    <row r="16" spans="1:5" ht="114.75">
      <c r="A16" s="3">
        <v>1774</v>
      </c>
      <c r="B16" s="3">
        <v>21399</v>
      </c>
      <c r="C16" s="3" t="s">
        <v>28</v>
      </c>
      <c r="D16" s="3" t="s">
        <v>29</v>
      </c>
      <c r="E16" s="6">
        <v>1</v>
      </c>
    </row>
  </sheetData>
  <sheetProtection formatCells="0" formatColumns="0" formatRows="0" insertColumns="0" insertRows="0" insertHyperlinks="0" deleteColumns="0" deleteRows="0" sort="0" autoFilter="0" pivotTables="0"/>
  <mergeCells count="9">
    <mergeCell ref="A7:E7"/>
    <mergeCell ref="D8:E8"/>
    <mergeCell ref="A9:C9"/>
    <mergeCell ref="D9:E9"/>
    <mergeCell ref="A1:E1"/>
    <mergeCell ref="A2:E2"/>
    <mergeCell ref="D3:E3"/>
    <mergeCell ref="A4:C4"/>
    <mergeCell ref="D4:E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DrozdovaK</cp:lastModifiedBy>
  <dcterms:created xsi:type="dcterms:W3CDTF">2017-02-06T07:45:31Z</dcterms:created>
  <dcterms:modified xsi:type="dcterms:W3CDTF">2017-02-06T08:34:19Z</dcterms:modified>
  <cp:category/>
  <cp:version/>
  <cp:contentType/>
  <cp:contentStatus/>
</cp:coreProperties>
</file>