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gif" ContentType="image/gi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bookViews>
    <workbookView xWindow="14025" yWindow="165" windowWidth="13860" windowHeight="13245" activeTab="0"/>
  </bookViews>
  <sheets>
    <sheet name="Položky 1A, 1B, 2A, 2B" sheetId="1" r:id="rId1"/>
    <sheet name="Položka 3A,3B,4A,4B,5A,5B,5C,6A" sheetId="4" r:id="rId2"/>
    <sheet name="List2" sheetId="2" r:id="rId3"/>
    <sheet name="List3" sheetId="3" r:id="rId4"/>
  </sheets>
  <definedNames/>
  <calcPr calcId="162913"/>
</workbook>
</file>

<file path=xl/sharedStrings.xml><?xml version="1.0" encoding="utf-8"?>
<sst xmlns="http://schemas.openxmlformats.org/spreadsheetml/2006/main" count="197" uniqueCount="138">
  <si>
    <t>Požadavek</t>
  </si>
  <si>
    <t>Počet kusů:</t>
  </si>
  <si>
    <t>Nabídková cena (Kč)</t>
  </si>
  <si>
    <t>Nabídková cena bez DPH</t>
  </si>
  <si>
    <t>DPH</t>
  </si>
  <si>
    <t>Nabídková cena včetně DPH</t>
  </si>
  <si>
    <t>Uchazeč doplní do zelených políček konkrétní zboží a komponenty, které nabízí.</t>
  </si>
  <si>
    <t>1A</t>
  </si>
  <si>
    <t>Konektivita:</t>
  </si>
  <si>
    <t>Záruka</t>
  </si>
  <si>
    <t>Uchazeč:</t>
  </si>
  <si>
    <t>IČ:</t>
  </si>
  <si>
    <t>Celkem</t>
  </si>
  <si>
    <t>Rozhraní:</t>
  </si>
  <si>
    <t>1 ks</t>
  </si>
  <si>
    <t>Maximální cena celkem za položky bez DPH</t>
  </si>
  <si>
    <t>CPU:</t>
  </si>
  <si>
    <t>1B</t>
  </si>
  <si>
    <t>konvertibilní notebook</t>
  </si>
  <si>
    <t>kompatibilní dokovací stanice</t>
  </si>
  <si>
    <t xml:space="preserve">Velikost obrazovky: </t>
  </si>
  <si>
    <t>min. 13,3" , dotykový, rozlišení 3200x1800, s možností překlopení až o 360° (režim tablet)</t>
  </si>
  <si>
    <t>x86-64 kompatibilní výkon min. 4350 bodů (dle cpubenchmark.net),  jednojádrový výkon min. 1600 bodů, HyperThreading, maxTDP: 20 W</t>
  </si>
  <si>
    <t>Paměť RAM:</t>
  </si>
  <si>
    <t>Pevný disk:</t>
  </si>
  <si>
    <t>SSD disk, kapacita min. 512GB</t>
  </si>
  <si>
    <t>alespoň 2x USB 3.0, alespoň 1x USB 3.1 type C, microHDMI</t>
  </si>
  <si>
    <t xml:space="preserve"> WLAN, a, ac, b, g, n, Bluetooth</t>
  </si>
  <si>
    <t>hmotnost:</t>
  </si>
  <si>
    <t>max. 1,3kg</t>
  </si>
  <si>
    <t>Výdrž baterie</t>
  </si>
  <si>
    <t>až 12 hodin (udávaná výrobcem, v závislosti na režimu použití)</t>
  </si>
  <si>
    <t>klávesnice</t>
  </si>
  <si>
    <t>podsvícená, česká</t>
  </si>
  <si>
    <t>čtečka karet</t>
  </si>
  <si>
    <t>ano, integrovaná</t>
  </si>
  <si>
    <t>konstrukce</t>
  </si>
  <si>
    <t>kovová, s kovovými panty displeje</t>
  </si>
  <si>
    <t>Operační systém</t>
  </si>
  <si>
    <t>V aktuální verzi nabízené výrobcem. Kompatibilní se stávajícím počítačovým prostředím univerzity na bázi MS Windows. OS podporovaný výrobcem (formou aktualizací) min. do roku  2025. Licence nesmí být formou upgrade ze starší verze OS.</t>
  </si>
  <si>
    <t>použití</t>
  </si>
  <si>
    <t>připojení periferií pomocí jediného konektoru USB 3.0</t>
  </si>
  <si>
    <t>min 4x USB 3.0</t>
  </si>
  <si>
    <t>pro připojení monitorů DVI-I a HDMI, rozlišení min. 1680 x 1050 (WSXGA+)</t>
  </si>
  <si>
    <t>rozhraní:</t>
  </si>
  <si>
    <t>rozšiřující porty USB</t>
  </si>
  <si>
    <t>rozšiřující porty jiné</t>
  </si>
  <si>
    <t>GLAN, audio, mikrofon, DC-out</t>
  </si>
  <si>
    <t>stojan / poloha</t>
  </si>
  <si>
    <t>nastavitelné</t>
  </si>
  <si>
    <t>sw. Kompatibilita</t>
  </si>
  <si>
    <t>S OS sub 1A, podpora rozhraní a portů</t>
  </si>
  <si>
    <t>min. 24 měsíců</t>
  </si>
  <si>
    <t>Uchazeč doplní do zelených políček konkrétní zboží a komponenty, které nabízí. Dále doplní nabídkové ceny.</t>
  </si>
  <si>
    <t>přenosný dataprojektor</t>
  </si>
  <si>
    <t>Nabízený produkt (produktové číslo)</t>
  </si>
  <si>
    <t>Minimální konfigurace:</t>
  </si>
  <si>
    <t>Nativní rozlišení:</t>
  </si>
  <si>
    <t>1280 x 800 (WXGA)</t>
  </si>
  <si>
    <t>Svítivost</t>
  </si>
  <si>
    <t>min. 700 ANSI lumens</t>
  </si>
  <si>
    <t>Kontrast:</t>
  </si>
  <si>
    <t>min. 1:15000</t>
  </si>
  <si>
    <t>Typ:</t>
  </si>
  <si>
    <t>LED</t>
  </si>
  <si>
    <t>Porty:</t>
  </si>
  <si>
    <t>HDMI, D-SUB, USB 2.0, Audio jack výstup</t>
  </si>
  <si>
    <t>Rozměr zařízení:</t>
  </si>
  <si>
    <t>max. šířka: 11 cm, výška: 4 cm, hloubka: 11 cm</t>
  </si>
  <si>
    <t>WiFi</t>
  </si>
  <si>
    <t>podpora bezdrátového přenosu pomocí WiFi dongu do USB</t>
  </si>
  <si>
    <t>Záruka:</t>
  </si>
  <si>
    <t>min. 5 let</t>
  </si>
  <si>
    <t>přenosný visualizér</t>
  </si>
  <si>
    <t>Rozměr zařízení (v  provozním režimu):</t>
  </si>
  <si>
    <t>max. šířka: 40 cm, výška: 45 cm, hloubka: 25 cm</t>
  </si>
  <si>
    <t>Hmotnost:</t>
  </si>
  <si>
    <t>max. 1,6 kg</t>
  </si>
  <si>
    <t>Kamera:</t>
  </si>
  <si>
    <t>min. 5MP, 8x zoom</t>
  </si>
  <si>
    <t>Video:</t>
  </si>
  <si>
    <t>30fps, 1080p (HD)</t>
  </si>
  <si>
    <t>Snímaná plocha:</t>
  </si>
  <si>
    <t>min. A3</t>
  </si>
  <si>
    <t>vstup 2x USB, výstup 1x mini USB</t>
  </si>
  <si>
    <t>Osvětlení:</t>
  </si>
  <si>
    <t>Příslušenství:</t>
  </si>
  <si>
    <t xml:space="preserve">interaktivní SW </t>
  </si>
  <si>
    <t>Nabídková cena za kus bez DPH (Kč)</t>
  </si>
  <si>
    <t>Nabídková cena celkem bez DPH</t>
  </si>
  <si>
    <t>Nabídková cena celkem včetně DPH</t>
  </si>
  <si>
    <t>PF Pešatová, Projekt SGS Deficity narušené komunikační schopnosti v souvislosti s projevy ADHD a sociokulturním znevýhodněním</t>
  </si>
  <si>
    <t>Položka</t>
  </si>
  <si>
    <t>Předmět</t>
  </si>
  <si>
    <t>Ks</t>
  </si>
  <si>
    <t>přenosný visualizer</t>
  </si>
  <si>
    <t>PF Pešatová Projekt SGS Deficity narušené komunikační schopnosti v souvislosti s projevy ADHD a sociokulturním znevýhodněním</t>
  </si>
  <si>
    <t>2A</t>
  </si>
  <si>
    <t>2B</t>
  </si>
  <si>
    <t>8GB LP DDR3,</t>
  </si>
  <si>
    <t>PřF KI</t>
  </si>
  <si>
    <t>Příloha č.1  Podrobná specifikace položek  - 1. list</t>
  </si>
  <si>
    <t>UPOZORNĚNÍ: Příloha má 2 listy</t>
  </si>
  <si>
    <t>Maximální cena celkem bez DPH za obě položky</t>
  </si>
  <si>
    <t>Celková cena uchazeče:</t>
  </si>
  <si>
    <t>Celková cena zadavatele:</t>
  </si>
  <si>
    <t>Doplňte</t>
  </si>
  <si>
    <r>
      <rPr>
        <b/>
        <sz val="11"/>
        <color rgb="FF000000"/>
        <rFont val="Calibri"/>
        <family val="2"/>
      </rPr>
      <t>Váha</t>
    </r>
    <r>
      <rPr>
        <sz val="10"/>
        <color rgb="FF000000"/>
        <rFont val="Arial"/>
        <family val="2"/>
      </rPr>
      <t xml:space="preserve"> do 200g
</t>
    </r>
    <r>
      <rPr>
        <b/>
        <sz val="11"/>
        <color rgb="FF000000"/>
        <rFont val="Calibri"/>
        <family val="2"/>
      </rPr>
      <t>napájení</t>
    </r>
    <r>
      <rPr>
        <sz val="10"/>
        <color rgb="FF000000"/>
        <rFont val="Arial"/>
        <family val="2"/>
      </rPr>
      <t xml:space="preserve"> 2xAAA baterie
</t>
    </r>
    <r>
      <rPr>
        <b/>
        <sz val="11"/>
        <color rgb="FF000000"/>
        <rFont val="Calibri"/>
        <family val="2"/>
      </rPr>
      <t>podpora</t>
    </r>
    <r>
      <rPr>
        <sz val="10"/>
        <color rgb="FF000000"/>
        <rFont val="Arial"/>
        <family val="2"/>
      </rPr>
      <t xml:space="preserve"> windows Vista / 7 / 8
</t>
    </r>
    <r>
      <rPr>
        <b/>
        <sz val="11"/>
        <color rgb="FF000000"/>
        <rFont val="Calibri"/>
        <family val="2"/>
      </rPr>
      <t>plug &amp;amp;play interface</t>
    </r>
    <r>
      <rPr>
        <sz val="10"/>
        <color rgb="FF000000"/>
        <rFont val="Arial"/>
        <family val="2"/>
      </rPr>
      <t xml:space="preserve">
</t>
    </r>
    <r>
      <rPr>
        <b/>
        <sz val="11"/>
        <color rgb="FF000000"/>
        <rFont val="Calibri"/>
        <family val="2"/>
      </rPr>
      <t>micro USB receiver stores inside presenter</t>
    </r>
    <r>
      <rPr>
        <sz val="10"/>
        <color rgb="FF000000"/>
        <rFont val="Arial"/>
        <family val="2"/>
      </rPr>
      <t xml:space="preserve">
</t>
    </r>
    <r>
      <rPr>
        <b/>
        <sz val="11"/>
        <color rgb="FF000000"/>
        <rFont val="Calibri"/>
        <family val="2"/>
      </rPr>
      <t>dosah a frekvence :</t>
    </r>
    <r>
      <rPr>
        <sz val="10"/>
        <color rgb="FF000000"/>
        <rFont val="Arial"/>
        <family val="2"/>
      </rPr>
      <t xml:space="preserve"> 2.4 Ghz wireless, do 10m
</t>
    </r>
    <r>
      <rPr>
        <b/>
        <sz val="11"/>
        <color rgb="FF000000"/>
        <rFont val="Calibri"/>
        <family val="2"/>
      </rPr>
      <t>tlačítka: user friendly 5 button</t>
    </r>
  </si>
  <si>
    <t>Presenter - dálkový ovladač prezentací s laserovým ukazovátkem</t>
  </si>
  <si>
    <t>Maximální</t>
  </si>
  <si>
    <t>Konektor: USB
Tlačítka: 3
Scrollovací kolečko: 1
Snímání pohybu: optické
Typ bezdrátové komunikace: RF technologie
Podpora OS: Windows XP/Vista/7
Záruční doba: 2 roky</t>
  </si>
  <si>
    <t>Myš bezdrátová</t>
  </si>
  <si>
    <t>Specifikace: USB, snímání pohybu optické, připojená kabelem, 3 tlačíka a kolečko
Min.délka myši: 12 cm
Záruční doba: 2 roky</t>
  </si>
  <si>
    <t>Myš</t>
  </si>
  <si>
    <t>Klávesnice pro PC, připojená kabelem, s podporou jazyků CZ a EN, standardní rozmístění kláves: klávesy Insert, Delete, Home, End, Page Up, Page Down a směrové šipky ve dvou samostatných blocích, bez dalších funkčních kláves mezi těmito bloky, neredukovaná velikost klávesy pravý Shift a bez přidané funkční klávesy napravo nebo nalevo od klávesy pravý Shift (např. Macro).
Záruční doba: 2 roky</t>
  </si>
  <si>
    <t>Klávesnice</t>
  </si>
  <si>
    <t>Kapacita: min. 1 TB
Napájení: přes sběrnici USB, bez externího napájení
Rozhraní: min. USB 3.0
Hmotnost: max. 200 g
Požadavky na servis: Zahájení a ukončení servisního zásahu v místě instalace.
Záruční doba: 2 roky</t>
  </si>
  <si>
    <t>Přenosný disk 1 TB</t>
  </si>
  <si>
    <t>Úhlopříčka: 24"
Rozlišení: FULLHD 1920x1080
LED podsvícení,
Doba odezvy: max. 5 ms
Kontrast: dynamický kontrast až 100 000 000:1
Svítivost: min. 250 cd/m2
Vstupy: analogový D-Sub konektor, digitální DVI.
Tolerance vadných pixelů: 3 vadné pixely jsou důvodem k reklamaci
Záruka: 2 roky</t>
  </si>
  <si>
    <t>Monitor 24" pro techniky</t>
  </si>
  <si>
    <t xml:space="preserve">  </t>
  </si>
  <si>
    <t>Počet</t>
  </si>
  <si>
    <t>Popis nabízeného zboží</t>
  </si>
  <si>
    <t>Požadované vlastnosti</t>
  </si>
  <si>
    <t>Název zboží</t>
  </si>
  <si>
    <t>Pozn. k ceně</t>
  </si>
  <si>
    <t>Cena bez DPH za jedn.</t>
  </si>
  <si>
    <t>Označ.</t>
  </si>
  <si>
    <t>ID zboží</t>
  </si>
  <si>
    <t>Pozn.: Popis požadovaných vlastností může být delší než je velikost buňky (např.dvojklik na buňku zobrazí celý text).</t>
  </si>
  <si>
    <t>Doplňte název firmy</t>
  </si>
  <si>
    <t>Příloha č.1  Podrobná specifikace položek  - 2. list</t>
  </si>
  <si>
    <t xml:space="preserve">3A REK Suchý </t>
  </si>
  <si>
    <t>4A REK Šimčišinová</t>
  </si>
  <si>
    <t>3A REK Suchý 1ks
5A REK Masopustová 2ks</t>
  </si>
  <si>
    <t>5B REK Masopustová</t>
  </si>
  <si>
    <t>4B REK Šimčišinová 3 ks
5C REK Masopustová 2 ks
6A FSE Hlaváček 1ks</t>
  </si>
  <si>
    <t>7A FSE Vašíčková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</si>
</sst>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 #,##0.00\ &quot;Kč&quot;_-;\-* #,##0.00\ &quot;Kč&quot;_-;_-* &quot;-&quot;??\ &quot;Kč&quot;_-;_-@_-"/>
    <numFmt numFmtId="164" formatCode="######0.00"/>
  </numFmts>
  <fonts count="16">
    <font>
      <sz val="11"/>
      <color indexed="8"/>
      <name val="Calibri"/>
      <family val="2"/>
    </font>
    <font>
      <sz val="10"/>
      <name val="Arial"/>
      <family val="2"/>
    </font>
    <font>
      <b/>
      <sz val="10"/>
      <color indexed="8"/>
      <name val="Arial"/>
      <family val="2"/>
    </font>
    <font>
      <sz val="10"/>
      <color indexed="8"/>
      <name val="Arial"/>
      <family val="2"/>
    </font>
    <font>
      <sz val="8"/>
      <name val="Calibri"/>
      <family val="2"/>
    </font>
    <font>
      <b/>
      <sz val="11"/>
      <color indexed="8"/>
      <name val="Arial"/>
      <family val="2"/>
    </font>
    <font>
      <b/>
      <sz val="10"/>
      <color indexed="8"/>
      <name val="Tahoma"/>
      <family val="2"/>
    </font>
    <font>
      <sz val="10"/>
      <color indexed="8"/>
      <name val="Tahoma"/>
      <family val="2"/>
    </font>
    <font>
      <i/>
      <sz val="10"/>
      <color indexed="8"/>
      <name val="Arial"/>
      <family val="2"/>
    </font>
    <font>
      <b/>
      <sz val="12"/>
      <color rgb="FFFF0000"/>
      <name val="Arial"/>
      <family val="2"/>
    </font>
    <font>
      <b/>
      <sz val="12"/>
      <color indexed="8"/>
      <name val="Arial"/>
      <family val="2"/>
    </font>
    <font>
      <sz val="10"/>
      <color rgb="FF000000"/>
      <name val="Arial"/>
      <family val="2"/>
    </font>
    <font>
      <b/>
      <sz val="10"/>
      <color rgb="FF000000"/>
      <name val="Arial"/>
      <family val="2"/>
    </font>
    <font>
      <b/>
      <sz val="11"/>
      <color rgb="FF000000"/>
      <name val="Arial"/>
      <family val="2"/>
    </font>
    <font>
      <b/>
      <sz val="11"/>
      <color rgb="FF000000"/>
      <name val="Calibri"/>
      <family val="2"/>
    </font>
    <font>
      <b/>
      <sz val="10"/>
      <color rgb="FFFF0000"/>
      <name val="Arial"/>
      <family val="2"/>
    </font>
  </fonts>
  <fills count="14">
    <fill>
      <patternFill/>
    </fill>
    <fill>
      <patternFill patternType="gray125"/>
    </fill>
    <fill>
      <patternFill patternType="solid">
        <fgColor indexed="47"/>
        <bgColor indexed="64"/>
      </patternFill>
    </fill>
    <fill>
      <patternFill patternType="solid">
        <fgColor indexed="42"/>
        <bgColor indexed="64"/>
      </patternFill>
    </fill>
    <fill>
      <patternFill patternType="solid">
        <fgColor theme="9" tint="0.39998000860214233"/>
        <bgColor indexed="64"/>
      </patternFill>
    </fill>
    <fill>
      <patternFill patternType="solid">
        <fgColor rgb="FFCCFFCC"/>
        <bgColor indexed="64"/>
      </patternFill>
    </fill>
    <fill>
      <patternFill patternType="solid">
        <fgColor theme="0"/>
        <bgColor indexed="64"/>
      </patternFill>
    </fill>
    <fill>
      <patternFill patternType="solid">
        <fgColor rgb="FFFFFF00"/>
        <bgColor indexed="64"/>
      </patternFill>
    </fill>
    <fill>
      <patternFill patternType="solid">
        <fgColor rgb="FFFFFCCC"/>
        <bgColor indexed="64"/>
      </patternFill>
    </fill>
    <fill>
      <patternFill patternType="solid">
        <fgColor rgb="FFFFFFCC"/>
        <bgColor indexed="64"/>
      </patternFill>
    </fill>
    <fill>
      <patternFill patternType="solid">
        <fgColor rgb="FFCCFFCC"/>
        <bgColor indexed="64"/>
      </patternFill>
    </fill>
    <fill>
      <patternFill patternType="solid">
        <fgColor rgb="FFEFEFEF"/>
        <bgColor indexed="64"/>
      </patternFill>
    </fill>
    <fill>
      <patternFill patternType="solid">
        <fgColor rgb="FFFFFF00"/>
        <bgColor indexed="64"/>
      </patternFill>
    </fill>
    <fill>
      <patternFill patternType="solid">
        <fgColor indexed="11"/>
        <bgColor indexed="64"/>
      </patternFill>
    </fill>
  </fills>
  <borders count="48">
    <border>
      <left/>
      <right/>
      <top/>
      <bottom/>
      <diagonal/>
    </border>
    <border>
      <left style="medium">
        <color indexed="8"/>
      </left>
      <right/>
      <top style="medium">
        <color indexed="8"/>
      </top>
      <bottom style="medium">
        <color indexed="8"/>
      </bottom>
    </border>
    <border>
      <left/>
      <right/>
      <top style="medium">
        <color indexed="8"/>
      </top>
      <bottom style="medium">
        <color indexed="8"/>
      </bottom>
    </border>
    <border>
      <left style="medium"/>
      <right style="medium"/>
      <top style="medium"/>
      <bottom/>
    </border>
    <border>
      <left style="medium"/>
      <right style="medium"/>
      <top style="medium"/>
      <bottom style="medium"/>
    </border>
    <border>
      <left/>
      <right style="medium"/>
      <top style="medium">
        <color indexed="8"/>
      </top>
      <bottom/>
    </border>
    <border>
      <left/>
      <right/>
      <top/>
      <bottom style="medium">
        <color indexed="8"/>
      </bottom>
    </border>
    <border>
      <left style="medium"/>
      <right style="medium"/>
      <top/>
      <bottom style="medium">
        <color indexed="8"/>
      </bottom>
    </border>
    <border>
      <left style="medium"/>
      <right/>
      <top style="medium"/>
      <bottom style="medium"/>
    </border>
    <border>
      <left/>
      <right style="medium"/>
      <top style="medium"/>
      <bottom style="medium"/>
    </border>
    <border>
      <left style="medium"/>
      <right style="medium"/>
      <top/>
      <bottom/>
    </border>
    <border>
      <left/>
      <right/>
      <top style="medium"/>
      <bottom style="medium"/>
    </border>
    <border>
      <left style="medium"/>
      <right style="medium">
        <color indexed="8"/>
      </right>
      <top style="medium">
        <color indexed="8"/>
      </top>
      <bottom style="medium">
        <color indexed="8"/>
      </bottom>
    </border>
    <border>
      <left style="medium"/>
      <right style="medium">
        <color indexed="8"/>
      </right>
      <top/>
      <bottom style="medium">
        <color indexed="8"/>
      </bottom>
    </border>
    <border>
      <left style="medium"/>
      <right style="medium">
        <color indexed="8"/>
      </right>
      <top/>
      <bottom/>
    </border>
    <border>
      <left style="medium"/>
      <right style="thin"/>
      <top style="thin"/>
      <bottom style="medium"/>
    </border>
    <border>
      <left style="thin"/>
      <right style="thin"/>
      <top style="thin"/>
      <bottom style="medium"/>
    </border>
    <border>
      <left style="medium"/>
      <right style="thin"/>
      <top style="thin"/>
      <bottom style="thin"/>
    </border>
    <border>
      <left style="thin"/>
      <right style="thin"/>
      <top style="thin"/>
      <bottom style="thin"/>
    </border>
    <border>
      <left style="thin"/>
      <right style="medium"/>
      <top style="thin"/>
      <bottom style="thin"/>
    </border>
    <border>
      <left style="thin"/>
      <right style="thin"/>
      <top style="medium"/>
      <bottom style="thin"/>
    </border>
    <border>
      <left style="medium"/>
      <right/>
      <top style="medium"/>
      <bottom/>
    </border>
    <border>
      <left/>
      <right style="medium"/>
      <top style="medium"/>
      <bottom/>
    </border>
    <border>
      <left style="thin"/>
      <right/>
      <top style="thin"/>
      <bottom style="thin"/>
    </border>
    <border>
      <left style="medium">
        <color indexed="8"/>
      </left>
      <right style="medium"/>
      <top style="medium">
        <color indexed="8"/>
      </top>
      <bottom/>
    </border>
    <border>
      <left/>
      <right style="medium"/>
      <top style="thin"/>
      <bottom style="thin"/>
    </border>
    <border>
      <left style="medium"/>
      <right/>
      <top/>
      <bottom style="medium">
        <color indexed="8"/>
      </bottom>
    </border>
    <border>
      <left style="medium">
        <color indexed="8"/>
      </left>
      <right/>
      <top style="medium"/>
      <bottom style="medium"/>
    </border>
    <border>
      <left style="medium"/>
      <right style="thin"/>
      <top style="medium"/>
      <bottom style="thin"/>
    </border>
    <border>
      <left style="thin"/>
      <right style="medium"/>
      <top style="medium"/>
      <bottom style="thin"/>
    </border>
    <border>
      <left style="thin"/>
      <right style="medium"/>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border>
    <border>
      <left style="thin"/>
      <right style="thin"/>
      <top style="medium"/>
      <bottom/>
    </border>
    <border>
      <left style="thin"/>
      <right style="medium"/>
      <top style="medium"/>
      <bottom/>
    </border>
    <border>
      <left style="thin">
        <color rgb="FF000000"/>
      </left>
      <right style="thin">
        <color rgb="FF000000"/>
      </right>
      <top style="thin">
        <color rgb="FF000000"/>
      </top>
      <bottom style="thin">
        <color rgb="FF000000"/>
      </bottom>
    </border>
    <border>
      <left style="medium"/>
      <right/>
      <top style="medium"/>
      <bottom style="thin"/>
    </border>
    <border>
      <left/>
      <right/>
      <top style="medium"/>
      <bottom style="thin"/>
    </border>
    <border>
      <left/>
      <right style="medium"/>
      <top style="medium"/>
      <bottom style="thin"/>
    </border>
    <border>
      <left/>
      <right style="thin"/>
      <top style="thin"/>
      <bottom style="thin"/>
    </border>
    <border>
      <left style="medium"/>
      <right/>
      <top style="thin"/>
      <bottom/>
    </border>
    <border>
      <left/>
      <right/>
      <top style="thin"/>
      <bottom/>
    </border>
    <border>
      <left/>
      <right style="medium"/>
      <top style="thin"/>
      <bottom/>
    </border>
    <border>
      <left style="medium"/>
      <right style="medium"/>
      <top/>
      <bottom style="medium"/>
    </border>
    <border>
      <left style="medium"/>
      <right style="medium">
        <color indexed="8"/>
      </right>
      <top style="medium"/>
      <bottom/>
    </border>
    <border>
      <left style="medium"/>
      <right style="medium">
        <color indexed="8"/>
      </right>
      <top/>
      <bottom style="mediu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44" fontId="0" fillId="0" borderId="0" applyFont="0" applyFill="0" applyBorder="0" applyAlignment="0" applyProtection="0"/>
    <xf numFmtId="0" fontId="11" fillId="0" borderId="0">
      <alignment/>
      <protection/>
    </xf>
  </cellStyleXfs>
  <cellXfs count="148">
    <xf numFmtId="0" fontId="0" fillId="0" borderId="0" xfId="0"/>
    <xf numFmtId="0" fontId="2" fillId="2" borderId="1" xfId="20" applyFont="1" applyFill="1" applyBorder="1" applyAlignment="1">
      <alignment vertical="top" wrapText="1"/>
      <protection/>
    </xf>
    <xf numFmtId="0" fontId="2" fillId="2" borderId="2" xfId="20" applyFont="1" applyFill="1" applyBorder="1" applyAlignment="1">
      <alignment vertical="top" wrapText="1"/>
      <protection/>
    </xf>
    <xf numFmtId="0" fontId="2" fillId="2" borderId="3" xfId="20" applyFont="1" applyFill="1" applyBorder="1" applyAlignment="1">
      <alignment vertical="top" wrapText="1"/>
      <protection/>
    </xf>
    <xf numFmtId="0" fontId="2" fillId="2" borderId="1" xfId="20" applyFont="1" applyFill="1" applyBorder="1" applyAlignment="1">
      <alignment horizontal="left" vertical="top" wrapText="1"/>
      <protection/>
    </xf>
    <xf numFmtId="0" fontId="2" fillId="2" borderId="4" xfId="20" applyFont="1" applyFill="1" applyBorder="1" applyAlignment="1">
      <alignment horizontal="left" vertical="top" wrapText="1"/>
      <protection/>
    </xf>
    <xf numFmtId="0" fontId="2" fillId="2" borderId="4" xfId="20" applyFont="1" applyFill="1" applyBorder="1" applyAlignment="1">
      <alignment vertical="top" wrapText="1"/>
      <protection/>
    </xf>
    <xf numFmtId="0" fontId="3" fillId="2" borderId="1" xfId="20" applyFont="1" applyFill="1" applyBorder="1" applyAlignment="1">
      <alignment horizontal="left" vertical="top" wrapText="1"/>
      <protection/>
    </xf>
    <xf numFmtId="0" fontId="3" fillId="2" borderId="5" xfId="20" applyFont="1" applyFill="1" applyBorder="1" applyAlignment="1">
      <alignment horizontal="left" vertical="top" wrapText="1"/>
      <protection/>
    </xf>
    <xf numFmtId="0" fontId="3" fillId="2" borderId="4" xfId="20" applyFont="1" applyFill="1" applyBorder="1" applyAlignment="1">
      <alignment vertical="top" wrapText="1"/>
      <protection/>
    </xf>
    <xf numFmtId="0" fontId="3" fillId="2" borderId="6" xfId="20" applyFont="1" applyFill="1" applyBorder="1" applyAlignment="1">
      <alignment vertical="top" wrapText="1"/>
      <protection/>
    </xf>
    <xf numFmtId="0" fontId="3" fillId="2" borderId="7" xfId="20" applyFont="1" applyFill="1" applyBorder="1" applyAlignment="1">
      <alignment vertical="top" wrapText="1"/>
      <protection/>
    </xf>
    <xf numFmtId="0" fontId="3" fillId="3" borderId="8" xfId="20" applyFont="1" applyFill="1" applyBorder="1" applyAlignment="1">
      <alignment horizontal="center" vertical="top" wrapText="1"/>
      <protection/>
    </xf>
    <xf numFmtId="0" fontId="3" fillId="3" borderId="9" xfId="20" applyFont="1" applyFill="1" applyBorder="1" applyAlignment="1">
      <alignment horizontal="center" vertical="top" wrapText="1"/>
      <protection/>
    </xf>
    <xf numFmtId="0" fontId="3" fillId="2" borderId="10" xfId="20" applyFont="1" applyFill="1" applyBorder="1" applyAlignment="1">
      <alignment vertical="top" wrapText="1"/>
      <protection/>
    </xf>
    <xf numFmtId="0" fontId="3" fillId="2" borderId="8" xfId="20" applyFont="1" applyFill="1" applyBorder="1" applyAlignment="1">
      <alignment vertical="top" wrapText="1"/>
      <protection/>
    </xf>
    <xf numFmtId="0" fontId="3" fillId="2" borderId="11" xfId="20" applyFont="1" applyFill="1" applyBorder="1" applyAlignment="1">
      <alignment vertical="top" wrapText="1"/>
      <protection/>
    </xf>
    <xf numFmtId="0" fontId="5" fillId="2" borderId="12" xfId="20" applyFont="1" applyFill="1" applyBorder="1" applyAlignment="1">
      <alignment vertical="top" wrapText="1"/>
      <protection/>
    </xf>
    <xf numFmtId="0" fontId="2" fillId="2" borderId="13" xfId="20" applyFont="1" applyFill="1" applyBorder="1" applyAlignment="1">
      <alignment vertical="top" wrapText="1"/>
      <protection/>
    </xf>
    <xf numFmtId="0" fontId="3" fillId="2" borderId="14" xfId="20" applyFont="1" applyFill="1" applyBorder="1" applyAlignment="1">
      <alignment vertical="top" wrapText="1"/>
      <protection/>
    </xf>
    <xf numFmtId="0" fontId="2" fillId="0" borderId="15" xfId="0" applyFont="1" applyFill="1" applyBorder="1" applyAlignment="1">
      <alignment horizontal="center" vertical="top" wrapText="1"/>
    </xf>
    <xf numFmtId="0" fontId="2" fillId="0" borderId="16" xfId="0" applyFont="1" applyBorder="1" applyAlignment="1">
      <alignment horizontal="center"/>
    </xf>
    <xf numFmtId="0" fontId="2" fillId="2" borderId="17" xfId="0" applyFont="1" applyFill="1" applyBorder="1" applyAlignment="1">
      <alignment vertical="top" wrapText="1"/>
    </xf>
    <xf numFmtId="0" fontId="2" fillId="2" borderId="18" xfId="0" applyFont="1" applyFill="1" applyBorder="1" applyAlignment="1">
      <alignment vertical="top" wrapText="1"/>
    </xf>
    <xf numFmtId="0" fontId="2" fillId="2" borderId="19" xfId="0" applyFont="1" applyFill="1" applyBorder="1" applyAlignment="1">
      <alignment vertical="top" wrapText="1"/>
    </xf>
    <xf numFmtId="0" fontId="2" fillId="2" borderId="18" xfId="0" applyFont="1" applyFill="1" applyBorder="1" applyAlignment="1">
      <alignment horizontal="left" vertical="top" wrapText="1"/>
    </xf>
    <xf numFmtId="0" fontId="3" fillId="2" borderId="17" xfId="0" applyFont="1" applyFill="1" applyBorder="1" applyAlignment="1">
      <alignment vertical="top" wrapText="1"/>
    </xf>
    <xf numFmtId="0" fontId="3" fillId="2" borderId="18" xfId="0" applyFont="1" applyFill="1" applyBorder="1" applyAlignment="1">
      <alignment vertical="top" wrapText="1"/>
    </xf>
    <xf numFmtId="0" fontId="3" fillId="2" borderId="16" xfId="0" applyFont="1" applyFill="1" applyBorder="1" applyAlignment="1">
      <alignment vertical="top" wrapText="1"/>
    </xf>
    <xf numFmtId="4" fontId="0" fillId="0" borderId="0" xfId="0" applyNumberFormat="1"/>
    <xf numFmtId="0" fontId="2" fillId="4" borderId="20" xfId="0" applyFont="1" applyFill="1" applyBorder="1" applyAlignment="1">
      <alignment horizontal="center" wrapText="1"/>
    </xf>
    <xf numFmtId="0" fontId="3" fillId="3" borderId="21" xfId="20" applyFont="1" applyFill="1" applyBorder="1" applyAlignment="1">
      <alignment horizontal="center" vertical="top" wrapText="1"/>
      <protection/>
    </xf>
    <xf numFmtId="0" fontId="3" fillId="3" borderId="22" xfId="20" applyFont="1" applyFill="1" applyBorder="1" applyAlignment="1">
      <alignment horizontal="center" vertical="top" wrapText="1"/>
      <protection/>
    </xf>
    <xf numFmtId="0" fontId="3" fillId="3" borderId="8" xfId="20" applyFont="1" applyFill="1" applyBorder="1" applyAlignment="1">
      <alignment horizontal="center" vertical="top" wrapText="1"/>
      <protection/>
    </xf>
    <xf numFmtId="0" fontId="3" fillId="3" borderId="9" xfId="20" applyFont="1" applyFill="1" applyBorder="1" applyAlignment="1">
      <alignment horizontal="center" vertical="top" wrapText="1"/>
      <protection/>
    </xf>
    <xf numFmtId="0" fontId="3" fillId="2" borderId="6" xfId="20" applyFont="1" applyFill="1" applyBorder="1" applyAlignment="1">
      <alignment vertical="top" wrapText="1"/>
      <protection/>
    </xf>
    <xf numFmtId="0" fontId="0" fillId="0" borderId="0" xfId="0" applyBorder="1"/>
    <xf numFmtId="0" fontId="3" fillId="3" borderId="8" xfId="20" applyFont="1" applyFill="1" applyBorder="1" applyAlignment="1">
      <alignment horizontal="center" vertical="top" wrapText="1"/>
      <protection/>
    </xf>
    <xf numFmtId="0" fontId="3" fillId="3" borderId="9" xfId="20" applyFont="1" applyFill="1" applyBorder="1" applyAlignment="1">
      <alignment horizontal="center" vertical="top" wrapText="1"/>
      <protection/>
    </xf>
    <xf numFmtId="0" fontId="3" fillId="3" borderId="23" xfId="0" applyFont="1" applyFill="1" applyBorder="1" applyAlignment="1">
      <alignment horizontal="center" vertical="top" wrapText="1"/>
    </xf>
    <xf numFmtId="0" fontId="3" fillId="2" borderId="24" xfId="20" applyFont="1" applyFill="1" applyBorder="1" applyAlignment="1">
      <alignment vertical="top" wrapText="1"/>
      <protection/>
    </xf>
    <xf numFmtId="0" fontId="3" fillId="3" borderId="25" xfId="0" applyFont="1" applyFill="1" applyBorder="1" applyAlignment="1">
      <alignment horizontal="center" vertical="top" wrapText="1"/>
    </xf>
    <xf numFmtId="0" fontId="2" fillId="0" borderId="20" xfId="0" applyFont="1" applyBorder="1" applyAlignment="1">
      <alignment horizontal="center"/>
    </xf>
    <xf numFmtId="0" fontId="3" fillId="3" borderId="8" xfId="20" applyFont="1" applyFill="1" applyBorder="1" applyAlignment="1">
      <alignment horizontal="center" vertical="top" wrapText="1"/>
      <protection/>
    </xf>
    <xf numFmtId="0" fontId="3" fillId="3" borderId="9" xfId="20" applyFont="1" applyFill="1" applyBorder="1" applyAlignment="1">
      <alignment horizontal="center" vertical="top" wrapText="1"/>
      <protection/>
    </xf>
    <xf numFmtId="0" fontId="2" fillId="4" borderId="26" xfId="0" applyFont="1" applyFill="1" applyBorder="1" applyAlignment="1">
      <alignment vertical="top" wrapText="1"/>
    </xf>
    <xf numFmtId="0" fontId="2" fillId="4" borderId="8" xfId="0" applyFont="1" applyFill="1" applyBorder="1" applyAlignment="1">
      <alignment vertical="top" wrapText="1"/>
    </xf>
    <xf numFmtId="0" fontId="2" fillId="4" borderId="9" xfId="0" applyFont="1" applyFill="1" applyBorder="1" applyAlignment="1">
      <alignment vertical="top" wrapText="1"/>
    </xf>
    <xf numFmtId="0" fontId="3" fillId="4" borderId="13" xfId="0" applyFont="1" applyFill="1" applyBorder="1" applyAlignment="1">
      <alignment vertical="top" wrapText="1"/>
    </xf>
    <xf numFmtId="0" fontId="2" fillId="4" borderId="27" xfId="0" applyFont="1" applyFill="1" applyBorder="1" applyAlignment="1">
      <alignment horizontal="left" vertical="top" wrapText="1"/>
    </xf>
    <xf numFmtId="0" fontId="2" fillId="4" borderId="9" xfId="0" applyFont="1" applyFill="1" applyBorder="1" applyAlignment="1">
      <alignment horizontal="left" vertical="top" wrapText="1"/>
    </xf>
    <xf numFmtId="0" fontId="3" fillId="4" borderId="3" xfId="0" applyFont="1" applyFill="1" applyBorder="1" applyAlignment="1">
      <alignment vertical="top" wrapText="1"/>
    </xf>
    <xf numFmtId="0" fontId="3" fillId="5" borderId="8" xfId="0" applyFont="1" applyFill="1" applyBorder="1" applyAlignment="1">
      <alignment horizontal="left" vertical="top" wrapText="1"/>
    </xf>
    <xf numFmtId="0" fontId="3" fillId="5" borderId="9" xfId="0" applyFont="1" applyFill="1" applyBorder="1" applyAlignment="1">
      <alignment horizontal="left" vertical="top" wrapText="1"/>
    </xf>
    <xf numFmtId="0" fontId="3" fillId="4" borderId="3" xfId="0" applyFont="1" applyFill="1" applyBorder="1" applyAlignment="1">
      <alignment horizontal="left" vertical="top" wrapText="1"/>
    </xf>
    <xf numFmtId="0" fontId="6" fillId="4" borderId="28" xfId="20" applyFont="1" applyFill="1" applyBorder="1" applyAlignment="1">
      <alignment vertical="top" wrapText="1"/>
      <protection/>
    </xf>
    <xf numFmtId="0" fontId="7" fillId="4" borderId="29" xfId="20" applyFont="1" applyFill="1" applyBorder="1" applyAlignment="1">
      <alignment vertical="top" wrapText="1"/>
      <protection/>
    </xf>
    <xf numFmtId="0" fontId="3" fillId="4" borderId="10" xfId="0" applyFont="1" applyFill="1" applyBorder="1" applyAlignment="1">
      <alignment horizontal="left" vertical="top" wrapText="1"/>
    </xf>
    <xf numFmtId="0" fontId="6" fillId="4" borderId="17" xfId="20" applyFont="1" applyFill="1" applyBorder="1" applyAlignment="1">
      <alignment vertical="top" wrapText="1"/>
      <protection/>
    </xf>
    <xf numFmtId="0" fontId="7" fillId="4" borderId="19" xfId="20" applyFont="1" applyFill="1" applyBorder="1" applyAlignment="1">
      <alignment vertical="top" wrapText="1"/>
      <protection/>
    </xf>
    <xf numFmtId="20" fontId="7" fillId="4" borderId="19" xfId="20" applyNumberFormat="1" applyFont="1" applyFill="1" applyBorder="1" applyAlignment="1">
      <alignment vertical="top" wrapText="1"/>
      <protection/>
    </xf>
    <xf numFmtId="0" fontId="6" fillId="4" borderId="15" xfId="20" applyFont="1" applyFill="1" applyBorder="1" applyAlignment="1">
      <alignment vertical="top" wrapText="1"/>
      <protection/>
    </xf>
    <xf numFmtId="0" fontId="3" fillId="4" borderId="30" xfId="20" applyFont="1" applyFill="1" applyBorder="1" applyAlignment="1">
      <alignment horizontal="left" vertical="top" wrapText="1"/>
      <protection/>
    </xf>
    <xf numFmtId="0" fontId="0" fillId="0" borderId="0" xfId="20">
      <alignment/>
      <protection/>
    </xf>
    <xf numFmtId="0" fontId="2" fillId="4" borderId="8" xfId="0" applyFont="1" applyFill="1" applyBorder="1" applyAlignment="1">
      <alignment horizontal="center" vertical="top" wrapText="1"/>
    </xf>
    <xf numFmtId="0" fontId="2" fillId="4" borderId="9" xfId="0" applyFont="1" applyFill="1" applyBorder="1" applyAlignment="1">
      <alignment horizontal="center" vertical="top" wrapText="1"/>
    </xf>
    <xf numFmtId="0" fontId="2" fillId="4" borderId="4" xfId="0" applyFont="1" applyFill="1" applyBorder="1" applyAlignment="1">
      <alignment horizontal="left" vertical="top" wrapText="1"/>
    </xf>
    <xf numFmtId="44" fontId="8" fillId="3" borderId="9" xfId="21" applyFont="1" applyFill="1" applyBorder="1" applyAlignment="1">
      <alignment horizontal="center" vertical="top" wrapText="1"/>
    </xf>
    <xf numFmtId="0" fontId="3" fillId="3" borderId="11" xfId="20" applyFont="1" applyFill="1" applyBorder="1" applyAlignment="1">
      <alignment horizontal="center" vertical="top" wrapText="1"/>
      <protection/>
    </xf>
    <xf numFmtId="0" fontId="2" fillId="4" borderId="4" xfId="0" applyFont="1" applyFill="1" applyBorder="1" applyAlignment="1">
      <alignment horizontal="center" vertical="top" wrapText="1"/>
    </xf>
    <xf numFmtId="0" fontId="2" fillId="0" borderId="31" xfId="20" applyFont="1" applyFill="1" applyBorder="1" applyAlignment="1">
      <alignment horizontal="center"/>
      <protection/>
    </xf>
    <xf numFmtId="0" fontId="2" fillId="0" borderId="32" xfId="20" applyFont="1" applyFill="1" applyBorder="1" applyAlignment="1">
      <alignment horizontal="left" wrapText="1"/>
      <protection/>
    </xf>
    <xf numFmtId="0" fontId="2" fillId="0" borderId="33" xfId="20" applyFont="1" applyFill="1" applyBorder="1" applyAlignment="1">
      <alignment horizontal="center"/>
      <protection/>
    </xf>
    <xf numFmtId="0" fontId="2" fillId="6" borderId="34" xfId="20" applyFont="1" applyFill="1" applyBorder="1" applyAlignment="1">
      <alignment horizontal="center"/>
      <protection/>
    </xf>
    <xf numFmtId="0" fontId="2" fillId="6" borderId="35" xfId="20" applyFont="1" applyFill="1" applyBorder="1" applyAlignment="1">
      <alignment horizontal="center"/>
      <protection/>
    </xf>
    <xf numFmtId="0" fontId="2" fillId="6" borderId="36" xfId="20" applyFont="1" applyFill="1" applyBorder="1" applyAlignment="1">
      <alignment horizontal="center"/>
      <protection/>
    </xf>
    <xf numFmtId="0" fontId="2" fillId="0" borderId="0" xfId="0" applyFont="1" applyFill="1" applyBorder="1" applyAlignment="1">
      <alignment horizontal="center" vertical="top" wrapText="1"/>
    </xf>
    <xf numFmtId="0" fontId="2" fillId="0" borderId="0" xfId="0" applyFont="1" applyBorder="1" applyAlignment="1">
      <alignment horizontal="center"/>
    </xf>
    <xf numFmtId="0" fontId="2" fillId="0" borderId="0" xfId="20" applyFont="1" applyBorder="1" applyAlignment="1">
      <alignment horizontal="center"/>
      <protection/>
    </xf>
    <xf numFmtId="4" fontId="2" fillId="0" borderId="0" xfId="20" applyNumberFormat="1" applyFont="1" applyBorder="1" applyAlignment="1">
      <alignment/>
      <protection/>
    </xf>
    <xf numFmtId="0" fontId="2" fillId="0" borderId="28" xfId="0" applyFont="1" applyFill="1" applyBorder="1" applyAlignment="1">
      <alignment horizontal="center" vertical="top" wrapText="1"/>
    </xf>
    <xf numFmtId="0" fontId="2" fillId="0" borderId="20" xfId="0" applyFont="1" applyBorder="1" applyAlignment="1">
      <alignment horizontal="left" indent="2"/>
    </xf>
    <xf numFmtId="4" fontId="2" fillId="0" borderId="29" xfId="0" applyNumberFormat="1" applyFont="1" applyFill="1" applyBorder="1" applyAlignment="1">
      <alignment horizontal="right" vertical="top" wrapText="1"/>
    </xf>
    <xf numFmtId="0" fontId="2" fillId="0" borderId="16" xfId="0" applyFont="1" applyBorder="1" applyAlignment="1">
      <alignment horizontal="left" indent="2"/>
    </xf>
    <xf numFmtId="4" fontId="2" fillId="0" borderId="30" xfId="0" applyNumberFormat="1" applyFont="1" applyFill="1" applyBorder="1" applyAlignment="1">
      <alignment horizontal="right" vertical="top" wrapText="1"/>
    </xf>
    <xf numFmtId="0" fontId="2" fillId="7" borderId="31" xfId="20" applyFont="1" applyFill="1" applyBorder="1" applyAlignment="1">
      <alignment horizontal="center"/>
      <protection/>
    </xf>
    <xf numFmtId="0" fontId="2" fillId="7" borderId="32" xfId="20" applyFont="1" applyFill="1" applyBorder="1" applyAlignment="1">
      <alignment horizontal="center"/>
      <protection/>
    </xf>
    <xf numFmtId="0" fontId="2" fillId="7" borderId="33" xfId="20" applyFont="1" applyFill="1" applyBorder="1" applyAlignment="1">
      <alignment horizontal="center"/>
      <protection/>
    </xf>
    <xf numFmtId="4" fontId="2" fillId="6" borderId="0" xfId="20" applyNumberFormat="1" applyFont="1" applyFill="1" applyBorder="1" applyAlignment="1">
      <alignment/>
      <protection/>
    </xf>
    <xf numFmtId="0" fontId="2" fillId="6" borderId="0" xfId="0" applyFont="1" applyFill="1" applyBorder="1" applyAlignment="1">
      <alignment vertical="center"/>
    </xf>
    <xf numFmtId="4" fontId="2" fillId="6" borderId="0" xfId="0" applyNumberFormat="1" applyFont="1" applyFill="1" applyBorder="1" applyAlignment="1">
      <alignment horizontal="right" vertical="top" wrapText="1"/>
    </xf>
    <xf numFmtId="0" fontId="2" fillId="4" borderId="35" xfId="0" applyFont="1" applyFill="1" applyBorder="1" applyAlignment="1">
      <alignment horizontal="center" wrapText="1"/>
    </xf>
    <xf numFmtId="0" fontId="3" fillId="4" borderId="4" xfId="0" applyFont="1" applyFill="1" applyBorder="1" applyAlignment="1">
      <alignment vertical="top" wrapText="1"/>
    </xf>
    <xf numFmtId="0" fontId="9" fillId="6" borderId="0" xfId="0" applyFont="1" applyFill="1" applyAlignment="1">
      <alignment/>
    </xf>
    <xf numFmtId="0" fontId="11" fillId="0" borderId="0" xfId="22" applyAlignment="1">
      <alignment indent="1"/>
      <protection/>
    </xf>
    <xf numFmtId="0" fontId="12" fillId="8" borderId="37" xfId="22" applyFont="1" applyFill="1" applyBorder="1" applyAlignment="1">
      <alignment horizontal="right" vertical="top"/>
      <protection/>
    </xf>
    <xf numFmtId="0" fontId="11" fillId="9" borderId="37" xfId="22" applyFill="1" applyBorder="1" applyAlignment="1">
      <alignment horizontal="left" vertical="top" wrapText="1"/>
      <protection/>
    </xf>
    <xf numFmtId="164" fontId="11" fillId="10" borderId="37" xfId="22" applyNumberFormat="1" applyFill="1" applyBorder="1" applyAlignment="1" applyProtection="1">
      <alignment horizontal="right" vertical="top"/>
      <protection locked="0"/>
    </xf>
    <xf numFmtId="0" fontId="13" fillId="9" borderId="37" xfId="22" applyFont="1" applyFill="1" applyBorder="1" applyAlignment="1">
      <alignment horizontal="center" vertical="top"/>
      <protection/>
    </xf>
    <xf numFmtId="49" fontId="11" fillId="10" borderId="37" xfId="22" applyNumberFormat="1" applyFill="1" applyBorder="1" applyAlignment="1" applyProtection="1">
      <alignment horizontal="left" vertical="top"/>
      <protection locked="0"/>
    </xf>
    <xf numFmtId="164" fontId="11" fillId="9" borderId="37" xfId="22" applyNumberFormat="1" applyFill="1" applyBorder="1" applyAlignment="1">
      <alignment horizontal="right" vertical="top"/>
      <protection/>
    </xf>
    <xf numFmtId="49" fontId="12" fillId="11" borderId="37" xfId="22" applyNumberFormat="1" applyFont="1" applyFill="1" applyBorder="1" applyAlignment="1">
      <alignment horizontal="center" vertical="top" wrapText="1"/>
      <protection/>
    </xf>
    <xf numFmtId="49" fontId="15" fillId="11" borderId="37" xfId="22" applyNumberFormat="1" applyFont="1" applyFill="1" applyBorder="1" applyAlignment="1">
      <alignment horizontal="center" vertical="top" wrapText="1"/>
      <protection/>
    </xf>
    <xf numFmtId="0" fontId="12" fillId="12" borderId="37" xfId="22" applyFont="1" applyFill="1" applyBorder="1" applyAlignment="1">
      <alignment horizontal="left" vertical="top" wrapText="1"/>
      <protection/>
    </xf>
    <xf numFmtId="0" fontId="10" fillId="0" borderId="0" xfId="0" applyFont="1" applyAlignment="1">
      <alignment horizontal="center"/>
    </xf>
    <xf numFmtId="0" fontId="9" fillId="7" borderId="0" xfId="0" applyFont="1" applyFill="1" applyAlignment="1">
      <alignment horizontal="center"/>
    </xf>
    <xf numFmtId="0" fontId="2" fillId="13" borderId="8" xfId="0" applyFont="1" applyFill="1" applyBorder="1" applyAlignment="1">
      <alignment horizontal="center"/>
    </xf>
    <xf numFmtId="0" fontId="2" fillId="13" borderId="11" xfId="0" applyFont="1" applyFill="1" applyBorder="1" applyAlignment="1">
      <alignment horizontal="center"/>
    </xf>
    <xf numFmtId="0" fontId="2" fillId="13" borderId="9" xfId="0" applyFont="1" applyFill="1" applyBorder="1" applyAlignment="1">
      <alignment horizontal="center"/>
    </xf>
    <xf numFmtId="0" fontId="2" fillId="7" borderId="38" xfId="0" applyFont="1" applyFill="1" applyBorder="1" applyAlignment="1">
      <alignment horizontal="center"/>
    </xf>
    <xf numFmtId="0" fontId="2" fillId="7" borderId="39" xfId="0" applyFont="1" applyFill="1" applyBorder="1" applyAlignment="1">
      <alignment horizontal="center"/>
    </xf>
    <xf numFmtId="0" fontId="2" fillId="7" borderId="40" xfId="0" applyFont="1" applyFill="1" applyBorder="1" applyAlignment="1">
      <alignment horizontal="center"/>
    </xf>
    <xf numFmtId="0" fontId="2" fillId="2" borderId="23" xfId="0" applyFont="1" applyFill="1" applyBorder="1" applyAlignment="1">
      <alignment horizontal="left" vertical="top" wrapText="1"/>
    </xf>
    <xf numFmtId="0" fontId="2" fillId="2" borderId="41" xfId="0" applyFont="1" applyFill="1" applyBorder="1" applyAlignment="1">
      <alignment horizontal="left" vertical="top" wrapText="1"/>
    </xf>
    <xf numFmtId="0" fontId="2" fillId="7" borderId="8" xfId="0" applyFont="1" applyFill="1" applyBorder="1" applyAlignment="1">
      <alignment horizontal="center" vertical="center"/>
    </xf>
    <xf numFmtId="0" fontId="2" fillId="7" borderId="11" xfId="0" applyFont="1" applyFill="1" applyBorder="1" applyAlignment="1">
      <alignment horizontal="center" vertical="center"/>
    </xf>
    <xf numFmtId="0" fontId="2" fillId="7" borderId="9" xfId="0" applyFont="1" applyFill="1" applyBorder="1" applyAlignment="1">
      <alignment horizontal="center" vertical="center"/>
    </xf>
    <xf numFmtId="0" fontId="2" fillId="2" borderId="23" xfId="0" applyFont="1" applyFill="1" applyBorder="1" applyAlignment="1">
      <alignment vertical="top" wrapText="1"/>
    </xf>
    <xf numFmtId="0" fontId="2" fillId="2" borderId="41" xfId="0" applyFont="1" applyFill="1" applyBorder="1" applyAlignment="1">
      <alignment vertical="top" wrapText="1"/>
    </xf>
    <xf numFmtId="0" fontId="2" fillId="7" borderId="42" xfId="20" applyFont="1" applyFill="1" applyBorder="1" applyAlignment="1">
      <alignment horizontal="center"/>
      <protection/>
    </xf>
    <xf numFmtId="0" fontId="2" fillId="7" borderId="43" xfId="20" applyFont="1" applyFill="1" applyBorder="1" applyAlignment="1">
      <alignment horizontal="center"/>
      <protection/>
    </xf>
    <xf numFmtId="0" fontId="2" fillId="7" borderId="44" xfId="20" applyFont="1" applyFill="1" applyBorder="1" applyAlignment="1">
      <alignment horizontal="center"/>
      <protection/>
    </xf>
    <xf numFmtId="4" fontId="2" fillId="0" borderId="3" xfId="0" applyNumberFormat="1" applyFont="1" applyBorder="1" applyAlignment="1">
      <alignment horizontal="right" vertical="center"/>
    </xf>
    <xf numFmtId="4" fontId="2" fillId="0" borderId="45" xfId="0" applyNumberFormat="1" applyFont="1" applyBorder="1" applyAlignment="1">
      <alignment horizontal="right" vertical="center"/>
    </xf>
    <xf numFmtId="0" fontId="3" fillId="2" borderId="46" xfId="20" applyFont="1" applyFill="1" applyBorder="1" applyAlignment="1">
      <alignment horizontal="left" vertical="top" wrapText="1"/>
      <protection/>
    </xf>
    <xf numFmtId="0" fontId="3" fillId="2" borderId="14" xfId="20" applyFont="1" applyFill="1" applyBorder="1" applyAlignment="1">
      <alignment horizontal="left" vertical="top" wrapText="1"/>
      <protection/>
    </xf>
    <xf numFmtId="0" fontId="3" fillId="2" borderId="47" xfId="20" applyFont="1" applyFill="1" applyBorder="1" applyAlignment="1">
      <alignment horizontal="left" vertical="top" wrapText="1"/>
      <protection/>
    </xf>
    <xf numFmtId="0" fontId="2" fillId="13" borderId="38" xfId="0" applyFont="1" applyFill="1" applyBorder="1" applyAlignment="1">
      <alignment horizontal="center"/>
    </xf>
    <xf numFmtId="0" fontId="2" fillId="13" borderId="39" xfId="0" applyFont="1" applyFill="1" applyBorder="1" applyAlignment="1">
      <alignment horizontal="center"/>
    </xf>
    <xf numFmtId="0" fontId="2" fillId="13" borderId="40" xfId="0" applyFont="1" applyFill="1" applyBorder="1" applyAlignment="1">
      <alignment horizontal="center"/>
    </xf>
    <xf numFmtId="0" fontId="3" fillId="3" borderId="8" xfId="20" applyFont="1" applyFill="1" applyBorder="1" applyAlignment="1">
      <alignment horizontal="center" vertical="top" wrapText="1"/>
      <protection/>
    </xf>
    <xf numFmtId="0" fontId="3" fillId="3" borderId="9" xfId="20" applyFont="1" applyFill="1" applyBorder="1" applyAlignment="1">
      <alignment horizontal="center" vertical="top" wrapText="1"/>
      <protection/>
    </xf>
    <xf numFmtId="0" fontId="3" fillId="2" borderId="17" xfId="0" applyFont="1" applyFill="1" applyBorder="1" applyAlignment="1">
      <alignment vertical="top" wrapText="1"/>
    </xf>
    <xf numFmtId="0" fontId="3" fillId="2" borderId="15" xfId="0" applyFont="1" applyFill="1" applyBorder="1" applyAlignment="1">
      <alignment vertical="top" wrapText="1"/>
    </xf>
    <xf numFmtId="0" fontId="3" fillId="3" borderId="18" xfId="0" applyFont="1" applyFill="1" applyBorder="1" applyAlignment="1">
      <alignment horizontal="center" vertical="top" wrapText="1"/>
    </xf>
    <xf numFmtId="0" fontId="3" fillId="3" borderId="19" xfId="0" applyFont="1" applyFill="1" applyBorder="1" applyAlignment="1">
      <alignment horizontal="center" vertical="top" wrapText="1"/>
    </xf>
    <xf numFmtId="0" fontId="3" fillId="3" borderId="23" xfId="0" applyFont="1" applyFill="1" applyBorder="1" applyAlignment="1">
      <alignment horizontal="center" vertical="top" wrapText="1"/>
    </xf>
    <xf numFmtId="0" fontId="0" fillId="0" borderId="25" xfId="0" applyBorder="1" applyAlignment="1">
      <alignment horizontal="center" vertical="top" wrapText="1"/>
    </xf>
    <xf numFmtId="0" fontId="3" fillId="3" borderId="16" xfId="0" applyFont="1" applyFill="1" applyBorder="1" applyAlignment="1">
      <alignment horizontal="center" vertical="top" wrapText="1"/>
    </xf>
    <xf numFmtId="0" fontId="3" fillId="3" borderId="30" xfId="0" applyFont="1" applyFill="1" applyBorder="1" applyAlignment="1">
      <alignment horizontal="center" vertical="top" wrapText="1"/>
    </xf>
    <xf numFmtId="0" fontId="12" fillId="0" borderId="0" xfId="20" applyFont="1" applyAlignment="1">
      <alignment horizontal="center"/>
      <protection/>
    </xf>
    <xf numFmtId="49" fontId="12" fillId="11" borderId="37" xfId="22" applyNumberFormat="1" applyFont="1" applyFill="1" applyBorder="1" applyAlignment="1">
      <alignment horizontal="center" vertical="top" wrapText="1"/>
      <protection/>
    </xf>
    <xf numFmtId="49" fontId="12" fillId="11" borderId="0" xfId="22" applyNumberFormat="1" applyFont="1" applyFill="1" applyBorder="1" applyAlignment="1">
      <alignment horizontal="center" vertical="top" wrapText="1"/>
      <protection/>
    </xf>
    <xf numFmtId="0" fontId="11" fillId="0" borderId="0" xfId="22" applyAlignment="1">
      <alignment indent="1"/>
      <protection/>
    </xf>
    <xf numFmtId="49" fontId="11" fillId="10" borderId="37" xfId="22" applyNumberFormat="1" applyFill="1" applyBorder="1" applyAlignment="1" applyProtection="1">
      <alignment horizontal="left" vertical="top"/>
      <protection locked="0"/>
    </xf>
    <xf numFmtId="0" fontId="11" fillId="9" borderId="37" xfId="22" applyFill="1" applyBorder="1" applyAlignment="1">
      <alignment horizontal="left" vertical="top" wrapText="1"/>
      <protection/>
    </xf>
    <xf numFmtId="0" fontId="11" fillId="9" borderId="0" xfId="22" applyFill="1" applyBorder="1" applyAlignment="1">
      <alignment horizontal="left" vertical="top" wrapText="1"/>
      <protection/>
    </xf>
    <xf numFmtId="0" fontId="9" fillId="7" borderId="0" xfId="20" applyFont="1" applyFill="1" applyBorder="1" applyAlignment="1">
      <alignment horizontal="center"/>
      <protection/>
    </xf>
  </cellXfs>
  <cellStyles count="9">
    <cellStyle name="Normal" xfId="0"/>
    <cellStyle name="Percent" xfId="15"/>
    <cellStyle name="Currency" xfId="16"/>
    <cellStyle name="Currency [0]" xfId="17"/>
    <cellStyle name="Comma" xfId="18"/>
    <cellStyle name="Comma [0]" xfId="19"/>
    <cellStyle name="Normální 2" xfId="20"/>
    <cellStyle name="Měna" xfId="21"/>
    <cellStyle name="Normální 3" xfId="2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1123950</xdr:colOff>
      <xdr:row>0</xdr:row>
      <xdr:rowOff>133350</xdr:rowOff>
    </xdr:from>
    <xdr:to>
      <xdr:col>4</xdr:col>
      <xdr:colOff>1076325</xdr:colOff>
      <xdr:row>3</xdr:row>
      <xdr:rowOff>171450</xdr:rowOff>
    </xdr:to>
    <xdr:pic>
      <xdr:nvPicPr>
        <xdr:cNvPr id="2" name="Obrázek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2849225" y="133350"/>
          <a:ext cx="1847850" cy="6096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47625</xdr:colOff>
      <xdr:row>0</xdr:row>
      <xdr:rowOff>47625</xdr:rowOff>
    </xdr:from>
    <xdr:to>
      <xdr:col>11</xdr:col>
      <xdr:colOff>771525</xdr:colOff>
      <xdr:row>7</xdr:row>
      <xdr:rowOff>76200</xdr:rowOff>
    </xdr:to>
    <xdr:pic>
      <xdr:nvPicPr>
        <xdr:cNvPr id="2" name="Obrázek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5754350" y="47625"/>
          <a:ext cx="1790700" cy="1162050"/>
        </a:xfrm>
        <a:prstGeom prst="rect">
          <a:avLst/>
        </a:prstGeom>
        <a:ln>
          <a:noFill/>
        </a:ln>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zc.cz/genius-kb-06xe-cerna/81157/produkt"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6:F81"/>
  <sheetViews>
    <sheetView tabSelected="1" zoomScale="90" zoomScaleNormal="90" workbookViewId="0" topLeftCell="A1">
      <selection activeCell="B35" sqref="B35"/>
    </sheetView>
  </sheetViews>
  <sheetFormatPr defaultColWidth="9.140625" defaultRowHeight="15"/>
  <cols>
    <col min="1" max="1" width="26.140625" style="0" bestFit="1" customWidth="1"/>
    <col min="2" max="2" width="45.8515625" style="0" customWidth="1"/>
    <col min="3" max="3" width="103.8515625" style="0" bestFit="1" customWidth="1"/>
    <col min="4" max="4" width="28.421875" style="0" customWidth="1"/>
    <col min="5" max="5" width="20.140625" style="0" customWidth="1"/>
    <col min="6" max="6" width="10.28125" style="0" bestFit="1" customWidth="1"/>
  </cols>
  <sheetData>
    <row r="6" spans="1:6" ht="15.75">
      <c r="A6" s="104" t="s">
        <v>101</v>
      </c>
      <c r="B6" s="104"/>
      <c r="C6" s="104"/>
      <c r="D6" s="104"/>
      <c r="E6" s="104"/>
      <c r="F6" s="104"/>
    </row>
    <row r="7" spans="1:6" ht="15.75">
      <c r="A7" s="105" t="s">
        <v>102</v>
      </c>
      <c r="B7" s="105"/>
      <c r="C7" s="105"/>
      <c r="D7" s="105"/>
      <c r="E7" s="105"/>
      <c r="F7" s="93"/>
    </row>
    <row r="8" ht="15.75" thickBot="1"/>
    <row r="9" spans="1:4" ht="27" thickBot="1">
      <c r="A9" s="73" t="s">
        <v>92</v>
      </c>
      <c r="B9" s="74" t="s">
        <v>93</v>
      </c>
      <c r="C9" s="75" t="s">
        <v>94</v>
      </c>
      <c r="D9" s="30" t="s">
        <v>15</v>
      </c>
    </row>
    <row r="10" spans="1:5" ht="24.75" customHeight="1" thickBot="1">
      <c r="A10" s="114" t="s">
        <v>96</v>
      </c>
      <c r="B10" s="115"/>
      <c r="C10" s="115"/>
      <c r="D10" s="116"/>
      <c r="E10" s="89"/>
    </row>
    <row r="11" spans="1:5" ht="15">
      <c r="A11" s="80" t="s">
        <v>7</v>
      </c>
      <c r="B11" s="81" t="s">
        <v>18</v>
      </c>
      <c r="C11" s="42">
        <v>1</v>
      </c>
      <c r="D11" s="82">
        <v>24000</v>
      </c>
      <c r="E11" s="90"/>
    </row>
    <row r="12" spans="1:5" ht="15.75" thickBot="1">
      <c r="A12" s="20" t="s">
        <v>17</v>
      </c>
      <c r="B12" s="83" t="s">
        <v>19</v>
      </c>
      <c r="C12" s="21">
        <v>1</v>
      </c>
      <c r="D12" s="84">
        <v>3700</v>
      </c>
      <c r="E12" s="90"/>
    </row>
    <row r="13" spans="1:5" ht="15">
      <c r="A13" s="76"/>
      <c r="B13" s="77"/>
      <c r="C13" s="78" t="s">
        <v>12</v>
      </c>
      <c r="D13" s="79"/>
      <c r="E13" s="88"/>
    </row>
    <row r="14" ht="15.75" thickBot="1">
      <c r="C14" s="36"/>
    </row>
    <row r="15" spans="1:4" ht="27" thickBot="1">
      <c r="A15" s="85" t="s">
        <v>92</v>
      </c>
      <c r="B15" s="86" t="s">
        <v>93</v>
      </c>
      <c r="C15" s="87" t="s">
        <v>94</v>
      </c>
      <c r="D15" s="91" t="s">
        <v>103</v>
      </c>
    </row>
    <row r="16" spans="1:4" ht="15.75" thickBot="1">
      <c r="A16" s="70" t="s">
        <v>97</v>
      </c>
      <c r="B16" s="71" t="s">
        <v>54</v>
      </c>
      <c r="C16" s="72">
        <v>1</v>
      </c>
      <c r="D16" s="122">
        <v>20000</v>
      </c>
    </row>
    <row r="17" spans="1:5" ht="15.75" thickBot="1">
      <c r="A17" s="70" t="s">
        <v>98</v>
      </c>
      <c r="B17" s="71" t="s">
        <v>95</v>
      </c>
      <c r="C17" s="72">
        <v>1</v>
      </c>
      <c r="D17" s="123"/>
      <c r="E17" s="29"/>
    </row>
    <row r="19" spans="1:5" ht="15.75" thickBot="1">
      <c r="A19" s="119" t="s">
        <v>91</v>
      </c>
      <c r="B19" s="120"/>
      <c r="C19" s="120"/>
      <c r="D19" s="120"/>
      <c r="E19" s="121"/>
    </row>
    <row r="20" spans="1:5" ht="15.75" thickBot="1">
      <c r="A20" s="127" t="s">
        <v>6</v>
      </c>
      <c r="B20" s="128"/>
      <c r="C20" s="128"/>
      <c r="D20" s="128"/>
      <c r="E20" s="129"/>
    </row>
    <row r="21" spans="1:5" ht="15.75" thickBot="1">
      <c r="A21" s="17" t="s">
        <v>7</v>
      </c>
      <c r="B21" s="1" t="s">
        <v>0</v>
      </c>
      <c r="C21" s="2"/>
      <c r="D21" s="3" t="s">
        <v>2</v>
      </c>
      <c r="E21" s="3"/>
    </row>
    <row r="22" spans="1:5" ht="15.75" thickBot="1">
      <c r="A22" s="18" t="s">
        <v>18</v>
      </c>
      <c r="B22" s="4"/>
      <c r="C22" s="2"/>
      <c r="D22" s="5" t="s">
        <v>3</v>
      </c>
      <c r="E22" s="6"/>
    </row>
    <row r="23" spans="1:5" ht="15.75" thickBot="1">
      <c r="A23" s="19" t="s">
        <v>1</v>
      </c>
      <c r="B23" s="7">
        <v>1</v>
      </c>
      <c r="C23" s="8"/>
      <c r="D23" s="5" t="s">
        <v>4</v>
      </c>
      <c r="E23" s="6"/>
    </row>
    <row r="24" spans="1:5" ht="26.25" thickBot="1">
      <c r="A24" s="92" t="s">
        <v>55</v>
      </c>
      <c r="B24" s="52"/>
      <c r="C24" s="53"/>
      <c r="D24" s="5" t="s">
        <v>5</v>
      </c>
      <c r="E24" s="6"/>
    </row>
    <row r="25" spans="1:5" ht="15.75" thickBot="1">
      <c r="A25" s="124" t="s">
        <v>56</v>
      </c>
      <c r="B25" s="10" t="s">
        <v>20</v>
      </c>
      <c r="C25" s="11" t="s">
        <v>21</v>
      </c>
      <c r="D25" s="12"/>
      <c r="E25" s="13"/>
    </row>
    <row r="26" spans="1:5" ht="26.25" thickBot="1">
      <c r="A26" s="125"/>
      <c r="B26" s="10" t="s">
        <v>16</v>
      </c>
      <c r="C26" s="11" t="s">
        <v>22</v>
      </c>
      <c r="D26" s="12"/>
      <c r="E26" s="13"/>
    </row>
    <row r="27" spans="1:5" ht="15.75" thickBot="1">
      <c r="A27" s="125"/>
      <c r="B27" s="10" t="s">
        <v>23</v>
      </c>
      <c r="C27" s="11" t="s">
        <v>99</v>
      </c>
      <c r="D27" s="12"/>
      <c r="E27" s="13"/>
    </row>
    <row r="28" spans="1:5" ht="15.75" thickBot="1">
      <c r="A28" s="125"/>
      <c r="B28" s="35" t="s">
        <v>24</v>
      </c>
      <c r="C28" s="11" t="s">
        <v>25</v>
      </c>
      <c r="D28" s="37"/>
      <c r="E28" s="38"/>
    </row>
    <row r="29" spans="1:5" ht="15.75" thickBot="1">
      <c r="A29" s="125"/>
      <c r="B29" s="35" t="s">
        <v>13</v>
      </c>
      <c r="C29" s="11" t="s">
        <v>26</v>
      </c>
      <c r="D29" s="33"/>
      <c r="E29" s="34"/>
    </row>
    <row r="30" spans="1:5" ht="15.75" thickBot="1">
      <c r="A30" s="125"/>
      <c r="B30" s="35" t="s">
        <v>34</v>
      </c>
      <c r="C30" s="14" t="s">
        <v>35</v>
      </c>
      <c r="D30" s="37"/>
      <c r="E30" s="38"/>
    </row>
    <row r="31" spans="1:5" ht="15.75" thickBot="1">
      <c r="A31" s="125"/>
      <c r="B31" s="10" t="s">
        <v>8</v>
      </c>
      <c r="C31" s="9" t="s">
        <v>27</v>
      </c>
      <c r="D31" s="12"/>
      <c r="E31" s="13"/>
    </row>
    <row r="32" spans="1:5" ht="15.75" thickBot="1">
      <c r="A32" s="125"/>
      <c r="B32" s="35" t="s">
        <v>28</v>
      </c>
      <c r="C32" s="9" t="s">
        <v>29</v>
      </c>
      <c r="D32" s="33"/>
      <c r="E32" s="34"/>
    </row>
    <row r="33" spans="1:5" ht="15.75" thickBot="1">
      <c r="A33" s="125"/>
      <c r="B33" s="35" t="s">
        <v>36</v>
      </c>
      <c r="C33" s="9" t="s">
        <v>37</v>
      </c>
      <c r="D33" s="37"/>
      <c r="E33" s="38"/>
    </row>
    <row r="34" spans="1:5" ht="15.75" thickBot="1">
      <c r="A34" s="125"/>
      <c r="B34" s="35" t="s">
        <v>30</v>
      </c>
      <c r="C34" s="9" t="s">
        <v>31</v>
      </c>
      <c r="D34" s="33"/>
      <c r="E34" s="34"/>
    </row>
    <row r="35" spans="1:5" ht="15.75" thickBot="1">
      <c r="A35" s="125"/>
      <c r="B35" s="10" t="s">
        <v>32</v>
      </c>
      <c r="C35" s="9" t="s">
        <v>33</v>
      </c>
      <c r="D35" s="12"/>
      <c r="E35" s="13"/>
    </row>
    <row r="36" spans="1:5" ht="39" thickBot="1">
      <c r="A36" s="126"/>
      <c r="B36" s="40" t="s">
        <v>38</v>
      </c>
      <c r="C36" s="9" t="s">
        <v>39</v>
      </c>
      <c r="D36" s="31"/>
      <c r="E36" s="32"/>
    </row>
    <row r="37" spans="1:5" ht="15.75" thickBot="1">
      <c r="A37" s="15" t="s">
        <v>9</v>
      </c>
      <c r="B37" s="15" t="s">
        <v>52</v>
      </c>
      <c r="C37" s="16"/>
      <c r="D37" s="130"/>
      <c r="E37" s="131"/>
    </row>
    <row r="38" ht="15.75" thickBot="1"/>
    <row r="39" spans="1:5" ht="15.75" thickBot="1">
      <c r="A39" s="109"/>
      <c r="B39" s="110"/>
      <c r="C39" s="110"/>
      <c r="D39" s="110"/>
      <c r="E39" s="111"/>
    </row>
    <row r="40" spans="1:5" ht="15.75" thickBot="1">
      <c r="A40" s="106" t="s">
        <v>53</v>
      </c>
      <c r="B40" s="107"/>
      <c r="C40" s="107"/>
      <c r="D40" s="107"/>
      <c r="E40" s="108"/>
    </row>
    <row r="41" spans="1:5" ht="25.5">
      <c r="A41" s="22" t="s">
        <v>17</v>
      </c>
      <c r="B41" s="117" t="s">
        <v>0</v>
      </c>
      <c r="C41" s="118"/>
      <c r="D41" s="23" t="s">
        <v>88</v>
      </c>
      <c r="E41" s="24"/>
    </row>
    <row r="42" spans="1:5" ht="25.5">
      <c r="A42" s="22" t="s">
        <v>19</v>
      </c>
      <c r="B42" s="112"/>
      <c r="C42" s="113"/>
      <c r="D42" s="25" t="s">
        <v>89</v>
      </c>
      <c r="E42" s="24"/>
    </row>
    <row r="43" spans="1:5" ht="15.75" thickBot="1">
      <c r="A43" s="26" t="s">
        <v>1</v>
      </c>
      <c r="B43" s="112" t="s">
        <v>14</v>
      </c>
      <c r="C43" s="113"/>
      <c r="D43" s="25" t="s">
        <v>4</v>
      </c>
      <c r="E43" s="24"/>
    </row>
    <row r="44" spans="1:5" ht="26.25" thickBot="1">
      <c r="A44" s="51" t="s">
        <v>55</v>
      </c>
      <c r="B44" s="52"/>
      <c r="C44" s="53"/>
      <c r="D44" s="25" t="s">
        <v>90</v>
      </c>
      <c r="E44" s="24"/>
    </row>
    <row r="45" spans="1:5" ht="15">
      <c r="A45" s="132" t="s">
        <v>56</v>
      </c>
      <c r="B45" s="27" t="s">
        <v>40</v>
      </c>
      <c r="C45" s="27" t="s">
        <v>41</v>
      </c>
      <c r="D45" s="134"/>
      <c r="E45" s="135"/>
    </row>
    <row r="46" spans="1:5" ht="15">
      <c r="A46" s="132"/>
      <c r="B46" s="27" t="s">
        <v>45</v>
      </c>
      <c r="C46" s="27" t="s">
        <v>42</v>
      </c>
      <c r="D46" s="39"/>
      <c r="E46" s="41"/>
    </row>
    <row r="47" spans="1:5" ht="15">
      <c r="A47" s="132"/>
      <c r="B47" s="27" t="s">
        <v>46</v>
      </c>
      <c r="C47" s="27" t="s">
        <v>47</v>
      </c>
      <c r="D47" s="39"/>
      <c r="E47" s="41"/>
    </row>
    <row r="48" spans="1:5" ht="15">
      <c r="A48" s="132"/>
      <c r="B48" s="27" t="s">
        <v>48</v>
      </c>
      <c r="C48" s="27" t="s">
        <v>49</v>
      </c>
      <c r="D48" s="39"/>
      <c r="E48" s="41"/>
    </row>
    <row r="49" spans="1:5" ht="15">
      <c r="A49" s="132"/>
      <c r="B49" s="27" t="s">
        <v>50</v>
      </c>
      <c r="C49" s="27" t="s">
        <v>51</v>
      </c>
      <c r="D49" s="136"/>
      <c r="E49" s="137"/>
    </row>
    <row r="50" spans="1:5" ht="15.75" thickBot="1">
      <c r="A50" s="133"/>
      <c r="B50" s="28" t="s">
        <v>44</v>
      </c>
      <c r="C50" s="28" t="s">
        <v>43</v>
      </c>
      <c r="D50" s="138"/>
      <c r="E50" s="139"/>
    </row>
    <row r="51" spans="1:5" ht="15.75" thickBot="1">
      <c r="A51" s="15" t="s">
        <v>9</v>
      </c>
      <c r="B51" s="15" t="s">
        <v>52</v>
      </c>
      <c r="C51" s="16"/>
      <c r="D51" s="130"/>
      <c r="E51" s="131"/>
    </row>
    <row r="52" ht="15.75" thickBot="1"/>
    <row r="53" spans="1:5" ht="15.75" thickBot="1">
      <c r="A53" s="109" t="s">
        <v>100</v>
      </c>
      <c r="B53" s="110"/>
      <c r="C53" s="110"/>
      <c r="D53" s="110"/>
      <c r="E53" s="111"/>
    </row>
    <row r="54" spans="1:5" ht="15.75" thickBot="1">
      <c r="A54" s="106" t="s">
        <v>53</v>
      </c>
      <c r="B54" s="107"/>
      <c r="C54" s="107"/>
      <c r="D54" s="107"/>
      <c r="E54" s="108"/>
    </row>
    <row r="55" spans="1:5" ht="26.25" thickBot="1">
      <c r="A55" s="45" t="s">
        <v>97</v>
      </c>
      <c r="B55" s="46" t="s">
        <v>0</v>
      </c>
      <c r="C55" s="47"/>
      <c r="D55" s="69" t="s">
        <v>88</v>
      </c>
      <c r="E55" s="65"/>
    </row>
    <row r="56" spans="1:5" ht="26.25" thickBot="1">
      <c r="A56" s="45" t="s">
        <v>54</v>
      </c>
      <c r="B56" s="46"/>
      <c r="C56" s="47"/>
      <c r="D56" s="66" t="s">
        <v>89</v>
      </c>
      <c r="E56" s="67">
        <f>E55</f>
        <v>0</v>
      </c>
    </row>
    <row r="57" spans="1:5" ht="15.75" thickBot="1">
      <c r="A57" s="48" t="s">
        <v>1</v>
      </c>
      <c r="B57" s="49" t="str">
        <f>C48</f>
        <v>nastavitelné</v>
      </c>
      <c r="C57" s="50"/>
      <c r="D57" s="66" t="s">
        <v>4</v>
      </c>
      <c r="E57" s="67">
        <f>E56*0.21</f>
        <v>0</v>
      </c>
    </row>
    <row r="58" spans="1:5" ht="26.25" thickBot="1">
      <c r="A58" s="51" t="s">
        <v>55</v>
      </c>
      <c r="B58" s="52"/>
      <c r="C58" s="53"/>
      <c r="D58" s="66" t="s">
        <v>90</v>
      </c>
      <c r="E58" s="67">
        <f>E56*1.21</f>
        <v>0</v>
      </c>
    </row>
    <row r="59" spans="1:5" ht="15.75" thickBot="1">
      <c r="A59" s="54" t="s">
        <v>56</v>
      </c>
      <c r="B59" s="55" t="s">
        <v>57</v>
      </c>
      <c r="C59" s="56" t="s">
        <v>58</v>
      </c>
      <c r="D59" s="68"/>
      <c r="E59" s="44"/>
    </row>
    <row r="60" spans="1:5" ht="15.75" thickBot="1">
      <c r="A60" s="57"/>
      <c r="B60" s="58" t="s">
        <v>59</v>
      </c>
      <c r="C60" s="59" t="s">
        <v>60</v>
      </c>
      <c r="D60" s="68"/>
      <c r="E60" s="44"/>
    </row>
    <row r="61" spans="1:5" ht="15.75" thickBot="1">
      <c r="A61" s="57"/>
      <c r="B61" s="58" t="s">
        <v>61</v>
      </c>
      <c r="C61" s="59" t="s">
        <v>62</v>
      </c>
      <c r="D61" s="68"/>
      <c r="E61" s="44"/>
    </row>
    <row r="62" spans="1:5" ht="15.75" thickBot="1">
      <c r="A62" s="57"/>
      <c r="B62" s="58" t="s">
        <v>63</v>
      </c>
      <c r="C62" s="59" t="s">
        <v>64</v>
      </c>
      <c r="D62" s="68"/>
      <c r="E62" s="44"/>
    </row>
    <row r="63" spans="1:5" ht="15.75" thickBot="1">
      <c r="A63" s="57"/>
      <c r="B63" s="58" t="s">
        <v>65</v>
      </c>
      <c r="C63" s="59" t="s">
        <v>66</v>
      </c>
      <c r="D63" s="68"/>
      <c r="E63" s="44"/>
    </row>
    <row r="64" spans="1:5" ht="15.75" thickBot="1">
      <c r="A64" s="57"/>
      <c r="B64" s="58" t="s">
        <v>67</v>
      </c>
      <c r="C64" s="60" t="s">
        <v>68</v>
      </c>
      <c r="D64" s="68"/>
      <c r="E64" s="44"/>
    </row>
    <row r="65" spans="1:5" ht="15.75" thickBot="1">
      <c r="A65" s="57"/>
      <c r="B65" s="58" t="s">
        <v>69</v>
      </c>
      <c r="C65" s="59" t="s">
        <v>70</v>
      </c>
      <c r="D65" s="43"/>
      <c r="E65" s="44"/>
    </row>
    <row r="66" spans="1:5" ht="15.75" thickBot="1">
      <c r="A66" s="57"/>
      <c r="B66" s="61" t="s">
        <v>71</v>
      </c>
      <c r="C66" s="62" t="s">
        <v>72</v>
      </c>
      <c r="D66" s="68"/>
      <c r="E66" s="44"/>
    </row>
    <row r="67" spans="1:5" ht="15.75" thickBot="1">
      <c r="A67" s="63"/>
      <c r="B67" s="63"/>
      <c r="C67" s="63"/>
      <c r="D67" s="63"/>
      <c r="E67" s="63"/>
    </row>
    <row r="68" spans="1:5" ht="15.75" thickBot="1">
      <c r="A68" s="109" t="s">
        <v>100</v>
      </c>
      <c r="B68" s="110"/>
      <c r="C68" s="110"/>
      <c r="D68" s="110"/>
      <c r="E68" s="111"/>
    </row>
    <row r="69" spans="1:5" ht="15.75" thickBot="1">
      <c r="A69" s="106" t="s">
        <v>53</v>
      </c>
      <c r="B69" s="107"/>
      <c r="C69" s="107"/>
      <c r="D69" s="107"/>
      <c r="E69" s="108"/>
    </row>
    <row r="70" spans="1:5" ht="15.75" thickBot="1">
      <c r="A70" s="45" t="s">
        <v>98</v>
      </c>
      <c r="B70" s="46" t="s">
        <v>0</v>
      </c>
      <c r="C70" s="47"/>
      <c r="D70" s="64" t="s">
        <v>2</v>
      </c>
      <c r="E70" s="65"/>
    </row>
    <row r="71" spans="1:5" ht="15.75" thickBot="1">
      <c r="A71" s="45" t="s">
        <v>73</v>
      </c>
      <c r="B71" s="46"/>
      <c r="C71" s="47"/>
      <c r="D71" s="66" t="s">
        <v>3</v>
      </c>
      <c r="E71" s="67">
        <f>E70</f>
        <v>0</v>
      </c>
    </row>
    <row r="72" spans="1:5" ht="15.75" thickBot="1">
      <c r="A72" s="48" t="s">
        <v>1</v>
      </c>
      <c r="B72" s="49">
        <v>1</v>
      </c>
      <c r="C72" s="50"/>
      <c r="D72" s="66" t="s">
        <v>4</v>
      </c>
      <c r="E72" s="67">
        <f>E71*0.21</f>
        <v>0</v>
      </c>
    </row>
    <row r="73" spans="1:5" ht="26.25" thickBot="1">
      <c r="A73" s="51" t="s">
        <v>55</v>
      </c>
      <c r="B73" s="52"/>
      <c r="C73" s="53"/>
      <c r="D73" s="66" t="s">
        <v>5</v>
      </c>
      <c r="E73" s="67">
        <f>E71*1.21</f>
        <v>0</v>
      </c>
    </row>
    <row r="74" spans="1:5" ht="15.75" thickBot="1">
      <c r="A74" s="54" t="s">
        <v>56</v>
      </c>
      <c r="B74" s="58" t="s">
        <v>74</v>
      </c>
      <c r="C74" s="60" t="s">
        <v>75</v>
      </c>
      <c r="D74" s="68"/>
      <c r="E74" s="44"/>
    </row>
    <row r="75" spans="1:5" ht="15.75" thickBot="1">
      <c r="A75" s="57"/>
      <c r="B75" s="58" t="s">
        <v>76</v>
      </c>
      <c r="C75" s="59" t="s">
        <v>77</v>
      </c>
      <c r="D75" s="68"/>
      <c r="E75" s="44"/>
    </row>
    <row r="76" spans="1:5" ht="15.75" thickBot="1">
      <c r="A76" s="57"/>
      <c r="B76" s="58" t="s">
        <v>78</v>
      </c>
      <c r="C76" s="59" t="s">
        <v>79</v>
      </c>
      <c r="D76" s="68"/>
      <c r="E76" s="44"/>
    </row>
    <row r="77" spans="1:5" ht="15.75" thickBot="1">
      <c r="A77" s="57"/>
      <c r="B77" s="58" t="s">
        <v>80</v>
      </c>
      <c r="C77" s="59" t="s">
        <v>81</v>
      </c>
      <c r="D77" s="68"/>
      <c r="E77" s="44"/>
    </row>
    <row r="78" spans="1:5" ht="15.75" thickBot="1">
      <c r="A78" s="57"/>
      <c r="B78" s="58" t="s">
        <v>82</v>
      </c>
      <c r="C78" s="59" t="s">
        <v>83</v>
      </c>
      <c r="D78" s="68"/>
      <c r="E78" s="44"/>
    </row>
    <row r="79" spans="1:5" ht="15.75" thickBot="1">
      <c r="A79" s="57"/>
      <c r="B79" s="58" t="s">
        <v>65</v>
      </c>
      <c r="C79" s="59" t="s">
        <v>84</v>
      </c>
      <c r="D79" s="68"/>
      <c r="E79" s="44"/>
    </row>
    <row r="80" spans="1:5" ht="15.75" thickBot="1">
      <c r="A80" s="57"/>
      <c r="B80" s="58" t="s">
        <v>85</v>
      </c>
      <c r="C80" s="59" t="s">
        <v>64</v>
      </c>
      <c r="D80" s="68"/>
      <c r="E80" s="44"/>
    </row>
    <row r="81" spans="1:5" ht="15.75" thickBot="1">
      <c r="A81" s="57"/>
      <c r="B81" s="61" t="s">
        <v>86</v>
      </c>
      <c r="C81" s="62" t="s">
        <v>87</v>
      </c>
      <c r="D81" s="68"/>
      <c r="E81" s="44"/>
    </row>
  </sheetData>
  <mergeCells count="22">
    <mergeCell ref="D37:E37"/>
    <mergeCell ref="D51:E51"/>
    <mergeCell ref="A45:A50"/>
    <mergeCell ref="D45:E45"/>
    <mergeCell ref="D49:E49"/>
    <mergeCell ref="D50:E50"/>
    <mergeCell ref="A6:F6"/>
    <mergeCell ref="A7:E7"/>
    <mergeCell ref="A54:E54"/>
    <mergeCell ref="A69:E69"/>
    <mergeCell ref="A39:E39"/>
    <mergeCell ref="A53:E53"/>
    <mergeCell ref="A68:E68"/>
    <mergeCell ref="B43:C43"/>
    <mergeCell ref="A10:D10"/>
    <mergeCell ref="B41:C41"/>
    <mergeCell ref="B42:C42"/>
    <mergeCell ref="A19:E19"/>
    <mergeCell ref="D16:D17"/>
    <mergeCell ref="A25:A36"/>
    <mergeCell ref="A40:E40"/>
    <mergeCell ref="A20:E20"/>
  </mergeCells>
  <hyperlinks>
    <hyperlink ref="D21" r:id="rId1" display="http://www.czc.cz/genius-kb-06xe-cerna/81157/produkt"/>
  </hyperlinks>
  <printOptions/>
  <pageMargins left="0.25" right="0.25" top="0.75" bottom="0.75" header="0.3" footer="0.3"/>
  <pageSetup fitToHeight="1" fitToWidth="1" horizontalDpi="600" verticalDpi="600" orientation="portrait" paperSize="9" scale="63" r:id="rId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8:L20"/>
  <sheetViews>
    <sheetView workbookViewId="0" topLeftCell="A1">
      <selection activeCell="E16" sqref="E16"/>
    </sheetView>
  </sheetViews>
  <sheetFormatPr defaultColWidth="9.140625" defaultRowHeight="15"/>
  <cols>
    <col min="1" max="1" width="10.00390625" style="94" customWidth="1"/>
    <col min="2" max="2" width="14.57421875" style="94" customWidth="1"/>
    <col min="3" max="3" width="7.00390625" style="94" customWidth="1"/>
    <col min="4" max="5" width="16.00390625" style="94" customWidth="1"/>
    <col min="6" max="6" width="24.00390625" style="94" customWidth="1"/>
    <col min="7" max="8" width="63.00390625" style="94" customWidth="1"/>
    <col min="9" max="9" width="6.00390625" style="94" customWidth="1"/>
    <col min="10" max="12" width="16.00390625" style="94" customWidth="1"/>
    <col min="13" max="16384" width="9.140625" style="94" customWidth="1"/>
  </cols>
  <sheetData>
    <row r="1" ht="12.75"/>
    <row r="2" ht="12.75"/>
    <row r="3" ht="12.75"/>
    <row r="4" ht="12.75"/>
    <row r="5" ht="12.75"/>
    <row r="6" ht="12.75"/>
    <row r="7" ht="12.75"/>
    <row r="8" spans="1:12" ht="12.75">
      <c r="A8" s="140" t="s">
        <v>131</v>
      </c>
      <c r="B8" s="140"/>
      <c r="C8" s="140"/>
      <c r="D8" s="140"/>
      <c r="E8" s="140"/>
      <c r="F8" s="140"/>
      <c r="G8" s="140"/>
      <c r="H8" s="140"/>
      <c r="I8" s="140"/>
      <c r="J8" s="140"/>
      <c r="K8" s="140"/>
      <c r="L8" s="140"/>
    </row>
    <row r="9" spans="1:12" ht="15" customHeight="1">
      <c r="A9" s="147" t="s">
        <v>102</v>
      </c>
      <c r="B9" s="147"/>
      <c r="C9" s="147"/>
      <c r="D9" s="147"/>
      <c r="E9" s="147"/>
      <c r="F9" s="147"/>
      <c r="G9" s="147"/>
      <c r="H9" s="147"/>
      <c r="I9" s="147"/>
      <c r="J9" s="147"/>
      <c r="K9" s="147"/>
      <c r="L9" s="147"/>
    </row>
    <row r="11" spans="1:10" ht="15">
      <c r="A11" s="141" t="s">
        <v>10</v>
      </c>
      <c r="B11" s="142"/>
      <c r="C11" s="143"/>
      <c r="D11" s="143"/>
      <c r="E11" s="143"/>
      <c r="F11" s="143"/>
      <c r="G11" s="99" t="s">
        <v>130</v>
      </c>
      <c r="H11" s="101" t="s">
        <v>11</v>
      </c>
      <c r="I11" s="144" t="s">
        <v>106</v>
      </c>
      <c r="J11" s="143"/>
    </row>
    <row r="12" spans="1:6" ht="15">
      <c r="A12" s="145" t="s">
        <v>129</v>
      </c>
      <c r="B12" s="146"/>
      <c r="C12" s="143"/>
      <c r="D12" s="143"/>
      <c r="E12" s="143"/>
      <c r="F12" s="143"/>
    </row>
    <row r="13" spans="1:12" ht="25.5">
      <c r="A13" s="101" t="s">
        <v>128</v>
      </c>
      <c r="B13" s="101" t="s">
        <v>92</v>
      </c>
      <c r="C13" s="101" t="s">
        <v>127</v>
      </c>
      <c r="D13" s="101" t="s">
        <v>126</v>
      </c>
      <c r="E13" s="101" t="s">
        <v>125</v>
      </c>
      <c r="F13" s="101" t="s">
        <v>124</v>
      </c>
      <c r="G13" s="101" t="s">
        <v>123</v>
      </c>
      <c r="H13" s="102" t="s">
        <v>122</v>
      </c>
      <c r="I13" s="101" t="s">
        <v>121</v>
      </c>
      <c r="J13" s="102" t="s">
        <v>3</v>
      </c>
      <c r="K13" s="101" t="s">
        <v>89</v>
      </c>
      <c r="L13" s="101" t="s">
        <v>120</v>
      </c>
    </row>
    <row r="14" spans="1:12" ht="114.75">
      <c r="A14" s="96">
        <v>1056</v>
      </c>
      <c r="B14" s="103" t="s">
        <v>132</v>
      </c>
      <c r="C14" s="96">
        <v>20982</v>
      </c>
      <c r="D14" s="100">
        <v>3305</v>
      </c>
      <c r="E14" s="96" t="s">
        <v>109</v>
      </c>
      <c r="F14" s="96" t="s">
        <v>119</v>
      </c>
      <c r="G14" s="96" t="s">
        <v>118</v>
      </c>
      <c r="H14" s="99" t="s">
        <v>106</v>
      </c>
      <c r="I14" s="98">
        <v>2</v>
      </c>
      <c r="J14" s="97" t="s">
        <v>106</v>
      </c>
      <c r="K14" s="95" t="e">
        <f aca="true" t="shared" si="0" ref="K14:K19">I14*J14</f>
        <v>#VALUE!</v>
      </c>
      <c r="L14" s="95" t="str">
        <f aca="true" t="shared" si="1" ref="L14:L19">IF(J14&gt;D14,"Vyšší"," --- ")</f>
        <v>Vyšší</v>
      </c>
    </row>
    <row r="15" spans="1:12" ht="89.25">
      <c r="A15" s="96">
        <v>1078</v>
      </c>
      <c r="B15" s="103" t="s">
        <v>133</v>
      </c>
      <c r="C15" s="96">
        <v>21004</v>
      </c>
      <c r="D15" s="100">
        <v>1650</v>
      </c>
      <c r="E15" s="96" t="s">
        <v>109</v>
      </c>
      <c r="F15" s="96" t="s">
        <v>117</v>
      </c>
      <c r="G15" s="96" t="s">
        <v>116</v>
      </c>
      <c r="H15" s="99" t="s">
        <v>106</v>
      </c>
      <c r="I15" s="98">
        <v>2</v>
      </c>
      <c r="J15" s="97" t="s">
        <v>106</v>
      </c>
      <c r="K15" s="95" t="e">
        <f t="shared" si="0"/>
        <v>#VALUE!</v>
      </c>
      <c r="L15" s="95" t="str">
        <f t="shared" si="1"/>
        <v>Vyšší</v>
      </c>
    </row>
    <row r="16" spans="1:12" ht="89.25">
      <c r="A16" s="96">
        <v>1080</v>
      </c>
      <c r="B16" s="103" t="s">
        <v>134</v>
      </c>
      <c r="C16" s="96">
        <v>21006</v>
      </c>
      <c r="D16" s="100">
        <v>150</v>
      </c>
      <c r="E16" s="96" t="s">
        <v>109</v>
      </c>
      <c r="F16" s="96" t="s">
        <v>115</v>
      </c>
      <c r="G16" s="96" t="s">
        <v>114</v>
      </c>
      <c r="H16" s="99" t="s">
        <v>106</v>
      </c>
      <c r="I16" s="98">
        <v>3</v>
      </c>
      <c r="J16" s="97" t="s">
        <v>106</v>
      </c>
      <c r="K16" s="95" t="e">
        <f t="shared" si="0"/>
        <v>#VALUE!</v>
      </c>
      <c r="L16" s="95" t="str">
        <f t="shared" si="1"/>
        <v>Vyšší</v>
      </c>
    </row>
    <row r="17" spans="1:12" ht="51">
      <c r="A17" s="96">
        <v>1082</v>
      </c>
      <c r="B17" s="103" t="s">
        <v>135</v>
      </c>
      <c r="C17" s="96">
        <v>21008</v>
      </c>
      <c r="D17" s="100">
        <v>100</v>
      </c>
      <c r="E17" s="96" t="s">
        <v>109</v>
      </c>
      <c r="F17" s="96" t="s">
        <v>113</v>
      </c>
      <c r="G17" s="96" t="s">
        <v>112</v>
      </c>
      <c r="H17" s="99" t="s">
        <v>106</v>
      </c>
      <c r="I17" s="98">
        <v>5</v>
      </c>
      <c r="J17" s="97" t="s">
        <v>106</v>
      </c>
      <c r="K17" s="95" t="e">
        <f t="shared" si="0"/>
        <v>#VALUE!</v>
      </c>
      <c r="L17" s="95" t="str">
        <f t="shared" si="1"/>
        <v>Vyšší</v>
      </c>
    </row>
    <row r="18" spans="1:12" ht="127.5">
      <c r="A18" s="96">
        <v>1083</v>
      </c>
      <c r="B18" s="103" t="s">
        <v>136</v>
      </c>
      <c r="C18" s="96">
        <v>21009</v>
      </c>
      <c r="D18" s="100">
        <v>200</v>
      </c>
      <c r="E18" s="96" t="s">
        <v>109</v>
      </c>
      <c r="F18" s="96" t="s">
        <v>111</v>
      </c>
      <c r="G18" s="96" t="s">
        <v>110</v>
      </c>
      <c r="H18" s="99" t="s">
        <v>106</v>
      </c>
      <c r="I18" s="98">
        <v>6</v>
      </c>
      <c r="J18" s="97" t="s">
        <v>106</v>
      </c>
      <c r="K18" s="95" t="e">
        <f t="shared" si="0"/>
        <v>#VALUE!</v>
      </c>
      <c r="L18" s="95" t="str">
        <f t="shared" si="1"/>
        <v>Vyšší</v>
      </c>
    </row>
    <row r="19" spans="1:12" ht="105">
      <c r="A19" s="96">
        <v>1639</v>
      </c>
      <c r="B19" s="103" t="s">
        <v>137</v>
      </c>
      <c r="C19" s="96">
        <v>21275</v>
      </c>
      <c r="D19" s="100">
        <v>800</v>
      </c>
      <c r="E19" s="96" t="s">
        <v>109</v>
      </c>
      <c r="F19" s="96" t="s">
        <v>108</v>
      </c>
      <c r="G19" s="96" t="s">
        <v>107</v>
      </c>
      <c r="H19" s="99" t="s">
        <v>106</v>
      </c>
      <c r="I19" s="98">
        <v>1</v>
      </c>
      <c r="J19" s="97" t="s">
        <v>106</v>
      </c>
      <c r="K19" s="95" t="e">
        <f t="shared" si="0"/>
        <v>#VALUE!</v>
      </c>
      <c r="L19" s="95" t="str">
        <f t="shared" si="1"/>
        <v>Vyšší</v>
      </c>
    </row>
    <row r="20" spans="1:10" ht="15">
      <c r="A20" s="145" t="s">
        <v>105</v>
      </c>
      <c r="B20" s="146"/>
      <c r="C20" s="143"/>
      <c r="D20" s="143"/>
      <c r="E20" s="143"/>
      <c r="F20" s="95">
        <f>SUMPRODUCT(D14:D19,I14:I19)</f>
        <v>12860</v>
      </c>
      <c r="H20" s="96" t="s">
        <v>104</v>
      </c>
      <c r="J20" s="95" t="e">
        <f>SUM(K14:K19)</f>
        <v>#VALUE!</v>
      </c>
    </row>
  </sheetData>
  <sheetProtection formatCells="0" formatColumns="0" formatRows="0" insertColumns="0" insertRows="0" insertHyperlinks="0" deleteColumns="0" deleteRows="0" sort="0" autoFilter="0" pivotTables="0"/>
  <mergeCells count="6">
    <mergeCell ref="A8:L8"/>
    <mergeCell ref="A11:F11"/>
    <mergeCell ref="I11:J11"/>
    <mergeCell ref="A12:F12"/>
    <mergeCell ref="A20:E20"/>
    <mergeCell ref="A9:L9"/>
  </mergeCells>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A1"/>
  <sheetViews>
    <sheetView workbookViewId="0" topLeftCell="A1">
      <selection activeCell="C22" sqref="C22"/>
    </sheetView>
  </sheetViews>
  <sheetFormatPr defaultColWidth="9.140625" defaultRowHeight="15"/>
  <cols>
    <col min="2" max="2" width="31.00390625" style="0" customWidth="1"/>
    <col min="3" max="3" width="12.57421875" style="0" customWidth="1"/>
    <col min="4" max="4" width="13.140625" style="0" customWidth="1"/>
    <col min="5" max="5" width="15.421875" style="0" customWidth="1"/>
  </cols>
  <sheetData/>
  <printOptions/>
  <pageMargins left="0.7086614173228347" right="0.7086614173228347" top="0.7874015748031497" bottom="0.7874015748031497" header="0.3149606299212598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UJEP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Lukáš Kožíšek</dc:creator>
  <cp:keywords/>
  <dc:description/>
  <cp:lastModifiedBy>DrozdovaK</cp:lastModifiedBy>
  <cp:lastPrinted>2015-10-02T15:24:38Z</cp:lastPrinted>
  <dcterms:created xsi:type="dcterms:W3CDTF">2011-04-27T06:34:10Z</dcterms:created>
  <dcterms:modified xsi:type="dcterms:W3CDTF">2016-11-16T12:14:19Z</dcterms:modified>
  <cp:category/>
  <cp:version/>
  <cp:contentType/>
  <cp:contentStatus/>
</cp:coreProperties>
</file>