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P:\DNS\Nové DNS\ICT\165. DNS 2016 0059 REK CI Palíková\"/>
    </mc:Choice>
  </mc:AlternateContent>
  <bookViews>
    <workbookView xWindow="0" yWindow="0" windowWidth="17160" windowHeight="10140"/>
  </bookViews>
  <sheets>
    <sheet name="DNS zbozi" sheetId="1" r:id="rId1"/>
  </sheets>
  <calcPr calcId="162913"/>
</workbook>
</file>

<file path=xl/calcChain.xml><?xml version="1.0" encoding="utf-8"?>
<calcChain xmlns="http://schemas.openxmlformats.org/spreadsheetml/2006/main">
  <c r="D14" i="1" l="1"/>
  <c r="J13" i="1"/>
  <c r="I13" i="1"/>
  <c r="J12" i="1"/>
  <c r="I12" i="1"/>
  <c r="J11" i="1"/>
  <c r="I11" i="1"/>
  <c r="H14" i="1" s="1"/>
</calcChain>
</file>

<file path=xl/sharedStrings.xml><?xml version="1.0" encoding="utf-8"?>
<sst xmlns="http://schemas.openxmlformats.org/spreadsheetml/2006/main" count="30" uniqueCount="24">
  <si>
    <t>Uchazeč:</t>
  </si>
  <si>
    <t>Doplňte název firmy</t>
  </si>
  <si>
    <t>IČ:</t>
  </si>
  <si>
    <t>Doplňte</t>
  </si>
  <si>
    <t>Pozn.: Popis požadovaných vlastností může být delší než je velikost buňky (např.dvojklik na buňku zobrazí celý text).</t>
  </si>
  <si>
    <t>ID zboží</t>
  </si>
  <si>
    <t>Označ.</t>
  </si>
  <si>
    <t>Cena bez DPH za jedn.</t>
  </si>
  <si>
    <t>Název zboží</t>
  </si>
  <si>
    <t>Požadované vlastnosti</t>
  </si>
  <si>
    <t>Popis nabízeného zboží</t>
  </si>
  <si>
    <t>Počet</t>
  </si>
  <si>
    <t>Nabídková cena bez DPH</t>
  </si>
  <si>
    <t>Nabídková cena celkem bez DPH</t>
  </si>
  <si>
    <t xml:space="preserve">  </t>
  </si>
  <si>
    <t>Do stávajícího boxu Cisco 6506E záložní Supervisor modul s příslušenstvím</t>
  </si>
  <si>
    <t>Do stávajícího boxu Cisco 6506E záložní repasovaný Supervisor modul v konfiguraci:
1 ks VS-S2T-10G-RF - Cat6500Sup 2T, 2 x 10GbE, 3 x 1GbE, MSFC5 PFC4
3 ks X2 to SFP+ 10 Gbit moduly, každý osazen SFP+ 10 Gbit, SM (Single mode), LR optickým transceiverem, konektor typu LC pracující s dvěma vlákny
Záruční doba 3 roky zdarma na moduly X2 to SFP+ a moduly SFP+</t>
  </si>
  <si>
    <t>Ethernetový přepínač 24 portů 10/100/1000Base-T,  2 sloty pro optické moduly 10Gbit (SFP+)</t>
  </si>
  <si>
    <t>Ethernetový přepínač 48 portů 10/100/1000Base-T,  2 sloty pro optické moduly 10Gbit (SFP+)</t>
  </si>
  <si>
    <t>Celková cena zadavatele:</t>
  </si>
  <si>
    <t>Celková cena uchazeče:</t>
  </si>
  <si>
    <r>
      <rPr>
        <b/>
        <sz val="8"/>
        <color rgb="FF000000"/>
        <rFont val="Calibri"/>
        <family val="2"/>
        <charset val="238"/>
      </rPr>
      <t>Přepínač musí splňovat následující minimální požadavky:</t>
    </r>
    <r>
      <rPr>
        <sz val="8"/>
        <color rgb="FF000000"/>
        <rFont val="Arial"/>
        <family val="2"/>
        <charset val="238"/>
      </rPr>
      <t xml:space="preserve">
24 portů 10/100/1000Base-T,
2 x slot pro optické moduly 10 Gbit (SFP+) ,
1 ks kompatibilního optického transceiveru SFP+ 10Gbit, SM (single mode), LR, konektor typu LC pracující se dvěma vlákny
1 ks Patchcord optický, SM (Single mode), duplexní. Konektory </t>
    </r>
    <r>
      <rPr>
        <b/>
        <sz val="8"/>
        <color rgb="FF000000"/>
        <rFont val="Calibri"/>
        <family val="2"/>
        <charset val="238"/>
      </rPr>
      <t>LC/LC.</t>
    </r>
    <r>
      <rPr>
        <sz val="8"/>
        <color rgb="FF000000"/>
        <rFont val="Arial"/>
        <family val="2"/>
        <charset val="238"/>
      </rPr>
      <t xml:space="preserve"> Délka 10 m.
</t>
    </r>
    <r>
      <rPr>
        <b/>
        <sz val="8"/>
        <color rgb="FF000000"/>
        <rFont val="Calibri"/>
        <family val="2"/>
        <charset val="238"/>
      </rPr>
      <t>Parametry:</t>
    </r>
    <r>
      <rPr>
        <sz val="8"/>
        <color rgb="FF000000"/>
        <rFont val="Arial"/>
        <family val="2"/>
        <charset val="238"/>
      </rPr>
      <t xml:space="preserve">
Výška 1U a možnost montáže do 19 '' racku
Automatická volba rychlosti portu a automatická detekce přímého/kříženého kabelu (MDIX)
Podpora agregace portů (LACP)
Požadavek na plnou kompatibilitu s VTP (VLAN Trunk Protocol) a STP (spanning tree protocol) v režimu rapid-pvst (IEEE 802.1s/w Rapid Spanning Tree Protocol) pro komunikaci se stávajícím Cisco přepínačem C6506E
Podpora Port Fast pro možnost vypnutí čekání na Spanning Tree pro jednotlivé porty
Switch-port Autorecovery - automatická aktivace portu po návratu z chybového stavu
Podpora klasifikace a prioritizace provozu – QoS
Hierarchický QoS
Podpora minimálně 4 front na port
Podpora 802.1p (CoS)
Podpora minimálně 1023 VLAN
Management přes http, SSH (version 2 přes IPv4 i přes IPv6), SNMPv3
Napájení CZ standard (230V, vidlice typ E)
</t>
    </r>
    <r>
      <rPr>
        <b/>
        <sz val="8"/>
        <color rgb="FF000000"/>
        <rFont val="Calibri"/>
        <family val="2"/>
        <charset val="238"/>
      </rPr>
      <t xml:space="preserve">Ochrana před neautorizovaným přístupem k přepínačům: </t>
    </r>
    <r>
      <rPr>
        <sz val="8"/>
        <color rgb="FF000000"/>
        <rFont val="Arial"/>
        <family val="2"/>
        <charset val="238"/>
      </rPr>
      <t xml:space="preserve">
Podpora funkce Port Security (nastavení max. počtu MAC na port)
Podpora ochrany podvržení DHCP serveru - DHCP Snooping
Podpora ochrany Dynamic ARP Inspection (DAI)
Podpora 802.1X (RADIUS ověřování)
Podpora ACL na základě portů
Podpora TACACS+ (autentizace, autorizace, accounting)
Podpora ochrany Bridge Protocol Data Unit (BPDU Guard)
Podpora Spanning Tree Root Guard (STRG)
Podpora IP Source Guard pro funkci Port security
Podpora ochrany IPv6 First-Hop Security (ochrana proti falešným oznámením směrovače, podvrženým adresám a falešným DHCPv6 serverům)
Požadavek na 5 letou podporu dodaného produktu zdarma, a to za následujících podmínek:
Uchazeč poskytne na přepínač Zadavatelipo dobu trvání podporyvšechny relevantní SW releases a verze SW nabízenévýrobcemtak, aby dodané řešení vyhovovalo zadáni Zadavatele a fungovalo bez závad. Uchazeč se zároveň zavazuje informovat Zadavatele o nových SW verzích a funkčnostech, které mohou rozšiřovat dodané řešení způsobem, který Zadavatel shledá ve shodě s potřebami dalšího rozvoje dodaného řešení. Uchazeč se dále zavazuje získat potřebné SW produkty legálním způsobem za podmínek stanovených výrobcem zařízení.
Uchazeč je povinen řádným způsobem uzavřít dohodu o podpoře s výrobcem zařízeni tak, aby v případě závady na dodaných zařízeních, kterou není Uchazeč schopen sám odstranit, bylo možné tuto závadu eskalovat přímo k výrobci zařízeni.Zároveň je Uchazeč povinen zajistit Zadavateli přistup k dokumentaci výrobce zařízeni a znalostní bázi, kterou výrobce v rámci své podpory poskytuje.</t>
    </r>
  </si>
  <si>
    <r>
      <rPr>
        <b/>
        <sz val="8"/>
        <color rgb="FF000000"/>
        <rFont val="Calibri"/>
        <family val="2"/>
        <charset val="238"/>
      </rPr>
      <t>Přepínač musí splňovat následující minimální požadavky:</t>
    </r>
    <r>
      <rPr>
        <sz val="8"/>
        <color rgb="FF000000"/>
        <rFont val="Arial"/>
        <family val="2"/>
        <charset val="238"/>
      </rPr>
      <t xml:space="preserve">
48 portů 10/100/1000Base-T,
2 x slot pro optické moduly 10 Gbit (SFP+),
1 ks kompatibilního optického transceiveru SFP+ 10Gbit, SM (single mode), LR, konektor typu LC pracující se dvěma vlákny ,
1 ks Patchcord optický, SM (Single mode), duplexní. Konektory </t>
    </r>
    <r>
      <rPr>
        <b/>
        <sz val="8"/>
        <color rgb="FF000000"/>
        <rFont val="Calibri"/>
        <family val="2"/>
        <charset val="238"/>
      </rPr>
      <t>LC/SC</t>
    </r>
    <r>
      <rPr>
        <sz val="8"/>
        <color rgb="FF000000"/>
        <rFont val="Arial"/>
        <family val="2"/>
        <charset val="238"/>
      </rPr>
      <t xml:space="preserve">. Délka 10 m.
</t>
    </r>
    <r>
      <rPr>
        <b/>
        <sz val="8"/>
        <color rgb="FF000000"/>
        <rFont val="Calibri"/>
        <family val="2"/>
        <charset val="238"/>
      </rPr>
      <t>Parametry přepínače:</t>
    </r>
    <r>
      <rPr>
        <sz val="8"/>
        <color rgb="FF000000"/>
        <rFont val="Arial"/>
        <family val="2"/>
        <charset val="238"/>
      </rPr>
      <t xml:space="preserve">
Výška 1U a možnost montáže do 19 '' racku
Automatická volba rychlosti portu a automatická detekce přímého/kříženého kabelu (MDIX)
Podpora agregace portů (LACP)
Požadavek na plnou kompatibilitu s VTP (VLAN Trunk Protocol) a STP (spanning tree protocol) v režimu rapid-pvst (IEEE 802.1s/w Rapid Spanning Tree Protocol) pro komunikaci se stávajícím Cisco přepínačem C6506E
Podpora Port Fast pro možnost vypnutí čekání na Spanning Tree pro jednotlivé porty
Switch-port Autorecovery - automatická aktivace portu po návratu z chybového stavu
Podpora klasifikace a prioritizace provozu – QoS
Hierarchický QoS
Podpora minimálně 4 front na port
Podpora 802.1p (CoS)
Podpora minimálně 1023 VLAN
Management přes http, SSH (version 2 přes IPv4 i přes IPv6), SNMPv3
Napájení CZ standard (230V, vidlice typ E)
</t>
    </r>
    <r>
      <rPr>
        <b/>
        <sz val="8"/>
        <color rgb="FF000000"/>
        <rFont val="Calibri"/>
        <family val="2"/>
        <charset val="238"/>
      </rPr>
      <t xml:space="preserve">Ochrana před neautorizovaným přístupem k přepínačům: </t>
    </r>
    <r>
      <rPr>
        <sz val="8"/>
        <color rgb="FF000000"/>
        <rFont val="Arial"/>
        <family val="2"/>
        <charset val="238"/>
      </rPr>
      <t xml:space="preserve">
Podpora funkce Port Security (nastavení max. počtu MAC na port)
Podpora ochrany podvržení DHCP serveru - DHCP Snooping
Podpora ochrany Dynamic ARP Inspection (DAI)
Podpora 802.1X (RADIUS ověřování)
Podpora ACL na základě portů
Podpora TACACS+ (autentizace, autorizace, accounting)
Podpora ochrany Bridge Protocol Data Unit (BPDU Guard)
Podpora Spanning Tree Root Guard (STRG)
Podpora IP Source Guard pro funkci Port security
Podpora ochrany IPv6 First-Hop Security (ochrana proti falešným oznámením směrovače, podvrženým adresám a falešným DHCPv6 serverům)
Požadavek na 5 letou podporu dodaného produktu zdarma, a to za následujících podmínek:
Uchazeč poskytne na přepínač Zadavatelipo dobu trvání podporyvšechny relevantní SW releases a verze SW nabízenévýrobcemtak, aby dodané řešení vyhovovalo zadáni Zadavatele a fungovalo bez závad. Uchazeč se zároveň zavazuje informovat Zadavatele o nových SW verzích a funkčnostech, které mohou rozšiřovat dodané řešení způsobem, který Zadavatel shledá ve shodě s potřebami dalšího rozvoje dodaného řešení. Uchazeč se dále zavazuje získat potřebné SW produkty legálním způsobem za podmínek stanovených výrobcem zařízení.
Uchazeč je povinen řádným způsobem uzavřít dohodu o podpoře s výrobcem zařízeni tak, aby v případě závady na dodaných zařízeních, kterou není Uchazeč schopen sám odstranit, bylo možné tuto závadu eskalovat přímo k výrobci zařízeni.Zároveň je Uchazeč povinen zajistit Zadavateli přistup k dokumentaci výrobce zařízeni a znalostní bázi, kterou výrobce v rámci své podpory poskytuje.</t>
    </r>
  </si>
  <si>
    <t xml:space="preserve">Příloha č. 1 - podrobná specifikace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</si>
</sst>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#####0.00"/>
  </numFmts>
  <fonts count="7" x14ac:knownFonts="1">
    <font>
      <sz val="10"/>
      <color rgb="FF000000"/>
      <name val="Arial"/>
    </font>
    <font>
      <b/>
      <sz val="10"/>
      <color rgb="FF00000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1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b/>
      <sz val="8"/>
      <color rgb="FF000000"/>
      <name val="Calibri"/>
      <family val="2"/>
      <charset val="238"/>
    </font>
    <font>
      <b/>
      <sz val="12"/>
      <color rgb="FF00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EFEFEF"/>
        <bgColor rgb="FF000000"/>
      </patternFill>
    </fill>
    <fill>
      <patternFill patternType="solid">
        <fgColor rgb="FFCCFFCC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FFCCC"/>
        <bgColor rgb="FF00000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6">
    <xf numFmtId="0" fontId="0" fillId="0" borderId="0" xfId="0" applyAlignment="1">
      <alignment indent="1"/>
    </xf>
    <xf numFmtId="49" fontId="1" fillId="2" borderId="1" xfId="0" applyNumberFormat="1" applyFont="1" applyFill="1" applyBorder="1" applyAlignment="1">
      <alignment horizontal="center" vertical="top" wrapText="1"/>
    </xf>
    <xf numFmtId="49" fontId="0" fillId="3" borderId="1" xfId="0" applyNumberFormat="1" applyFill="1" applyBorder="1" applyAlignment="1" applyProtection="1">
      <alignment horizontal="left" vertical="top"/>
      <protection locked="0"/>
    </xf>
    <xf numFmtId="0" fontId="0" fillId="4" borderId="1" xfId="0" applyFill="1" applyBorder="1" applyAlignment="1">
      <alignment horizontal="left" vertical="top" wrapText="1"/>
    </xf>
    <xf numFmtId="49" fontId="2" fillId="2" borderId="1" xfId="0" applyNumberFormat="1" applyFont="1" applyFill="1" applyBorder="1" applyAlignment="1">
      <alignment horizontal="center" vertical="top" wrapText="1"/>
    </xf>
    <xf numFmtId="164" fontId="0" fillId="4" borderId="1" xfId="0" applyNumberFormat="1" applyFill="1" applyBorder="1" applyAlignment="1">
      <alignment horizontal="right" vertical="top"/>
    </xf>
    <xf numFmtId="0" fontId="3" fillId="4" borderId="1" xfId="0" applyFont="1" applyFill="1" applyBorder="1" applyAlignment="1">
      <alignment horizontal="center" vertical="top"/>
    </xf>
    <xf numFmtId="164" fontId="0" fillId="3" borderId="1" xfId="0" applyNumberFormat="1" applyFill="1" applyBorder="1" applyAlignment="1" applyProtection="1">
      <alignment horizontal="right" vertical="top"/>
      <protection locked="0"/>
    </xf>
    <xf numFmtId="0" fontId="1" fillId="5" borderId="1" xfId="0" applyFont="1" applyFill="1" applyBorder="1" applyAlignment="1">
      <alignment horizontal="right" vertical="top"/>
    </xf>
    <xf numFmtId="0" fontId="0" fillId="0" borderId="0" xfId="0" applyAlignment="1">
      <alignment indent="1"/>
    </xf>
    <xf numFmtId="0" fontId="4" fillId="4" borderId="1" xfId="0" applyFont="1" applyFill="1" applyBorder="1" applyAlignment="1">
      <alignment horizontal="left" vertical="top" wrapText="1"/>
    </xf>
    <xf numFmtId="0" fontId="0" fillId="0" borderId="0" xfId="0" applyAlignment="1">
      <alignment indent="1"/>
    </xf>
    <xf numFmtId="49" fontId="1" fillId="2" borderId="1" xfId="0" applyNumberFormat="1" applyFont="1" applyFill="1" applyBorder="1" applyAlignment="1">
      <alignment horizontal="center" vertical="top" wrapText="1"/>
    </xf>
    <xf numFmtId="49" fontId="0" fillId="3" borderId="1" xfId="0" applyNumberFormat="1" applyFill="1" applyBorder="1" applyAlignment="1" applyProtection="1">
      <alignment horizontal="left" vertical="top"/>
      <protection locked="0"/>
    </xf>
    <xf numFmtId="0" fontId="0" fillId="4" borderId="1" xfId="0" applyFill="1" applyBorder="1" applyAlignment="1">
      <alignment horizontal="left" vertical="top" wrapText="1"/>
    </xf>
    <xf numFmtId="0" fontId="6" fillId="0" borderId="0" xfId="0" applyFont="1" applyAlignment="1">
      <alignment horizontal="center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190500</xdr:colOff>
      <xdr:row>0</xdr:row>
      <xdr:rowOff>152400</xdr:rowOff>
    </xdr:from>
    <xdr:to>
      <xdr:col>9</xdr:col>
      <xdr:colOff>973836</xdr:colOff>
      <xdr:row>4</xdr:row>
      <xdr:rowOff>108204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154650" y="152400"/>
          <a:ext cx="1850136" cy="6035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14"/>
  <sheetViews>
    <sheetView tabSelected="1" topLeftCell="E1" workbookViewId="0">
      <selection activeCell="E10" sqref="E10"/>
    </sheetView>
  </sheetViews>
  <sheetFormatPr defaultRowHeight="12.75" x14ac:dyDescent="0.2"/>
  <cols>
    <col min="1" max="1" width="7.85546875" customWidth="1"/>
    <col min="2" max="2" width="7" customWidth="1"/>
    <col min="3" max="3" width="14.28515625" customWidth="1"/>
    <col min="4" max="4" width="24" customWidth="1"/>
    <col min="5" max="5" width="157" customWidth="1"/>
    <col min="6" max="6" width="37.28515625" customWidth="1"/>
    <col min="7" max="7" width="6" customWidth="1"/>
    <col min="8" max="10" width="16" customWidth="1"/>
  </cols>
  <sheetData>
    <row r="1" spans="1:10" s="9" customFormat="1" x14ac:dyDescent="0.2"/>
    <row r="2" spans="1:10" s="9" customFormat="1" x14ac:dyDescent="0.2"/>
    <row r="3" spans="1:10" s="9" customFormat="1" x14ac:dyDescent="0.2"/>
    <row r="4" spans="1:10" s="9" customFormat="1" x14ac:dyDescent="0.2"/>
    <row r="5" spans="1:10" s="9" customFormat="1" x14ac:dyDescent="0.2"/>
    <row r="6" spans="1:10" s="9" customFormat="1" ht="15.75" x14ac:dyDescent="0.25">
      <c r="A6" s="15" t="s">
        <v>23</v>
      </c>
      <c r="B6" s="15"/>
      <c r="C6" s="15"/>
      <c r="D6" s="15"/>
      <c r="E6" s="15"/>
      <c r="F6" s="15"/>
      <c r="G6" s="15"/>
      <c r="H6" s="15"/>
      <c r="I6" s="15"/>
      <c r="J6" s="15"/>
    </row>
    <row r="7" spans="1:10" s="9" customFormat="1" x14ac:dyDescent="0.2"/>
    <row r="8" spans="1:10" x14ac:dyDescent="0.2">
      <c r="A8" s="12" t="s">
        <v>0</v>
      </c>
      <c r="B8" s="11"/>
      <c r="C8" s="11"/>
      <c r="D8" s="11"/>
      <c r="E8" s="2" t="s">
        <v>1</v>
      </c>
      <c r="F8" s="1" t="s">
        <v>2</v>
      </c>
      <c r="G8" s="13" t="s">
        <v>3</v>
      </c>
      <c r="H8" s="11"/>
    </row>
    <row r="9" spans="1:10" x14ac:dyDescent="0.2">
      <c r="A9" s="14" t="s">
        <v>4</v>
      </c>
      <c r="B9" s="11"/>
      <c r="C9" s="11"/>
      <c r="D9" s="11"/>
    </row>
    <row r="10" spans="1:10" ht="25.5" x14ac:dyDescent="0.2">
      <c r="A10" s="1" t="s">
        <v>5</v>
      </c>
      <c r="B10" s="1" t="s">
        <v>6</v>
      </c>
      <c r="C10" s="1" t="s">
        <v>7</v>
      </c>
      <c r="D10" s="1" t="s">
        <v>8</v>
      </c>
      <c r="E10" s="1" t="s">
        <v>9</v>
      </c>
      <c r="F10" s="4" t="s">
        <v>10</v>
      </c>
      <c r="G10" s="1" t="s">
        <v>11</v>
      </c>
      <c r="H10" s="4" t="s">
        <v>12</v>
      </c>
      <c r="I10" s="1" t="s">
        <v>13</v>
      </c>
      <c r="J10" s="1" t="s">
        <v>14</v>
      </c>
    </row>
    <row r="11" spans="1:10" ht="60" customHeight="1" x14ac:dyDescent="0.2">
      <c r="A11" s="3">
        <v>1750</v>
      </c>
      <c r="B11" s="3">
        <v>21375</v>
      </c>
      <c r="C11" s="5">
        <v>256150</v>
      </c>
      <c r="D11" s="3" t="s">
        <v>15</v>
      </c>
      <c r="E11" s="3" t="s">
        <v>16</v>
      </c>
      <c r="F11" s="2" t="s">
        <v>3</v>
      </c>
      <c r="G11" s="6">
        <v>1</v>
      </c>
      <c r="H11" s="7" t="s">
        <v>3</v>
      </c>
      <c r="I11" s="8" t="e">
        <f xml:space="preserve"> G11*H11</f>
        <v>#VALUE!</v>
      </c>
      <c r="J11" s="8" t="str">
        <f>IF(H11&gt;C11,"Vyšší"," --- ")</f>
        <v>Vyšší</v>
      </c>
    </row>
    <row r="12" spans="1:10" ht="405" x14ac:dyDescent="0.2">
      <c r="A12" s="3">
        <v>1751</v>
      </c>
      <c r="B12" s="3">
        <v>21376</v>
      </c>
      <c r="C12" s="5">
        <v>54000</v>
      </c>
      <c r="D12" s="3" t="s">
        <v>17</v>
      </c>
      <c r="E12" s="10" t="s">
        <v>21</v>
      </c>
      <c r="F12" s="2" t="s">
        <v>3</v>
      </c>
      <c r="G12" s="6">
        <v>1</v>
      </c>
      <c r="H12" s="7" t="s">
        <v>3</v>
      </c>
      <c r="I12" s="8" t="e">
        <f xml:space="preserve"> G12*H12</f>
        <v>#VALUE!</v>
      </c>
      <c r="J12" s="8" t="str">
        <f>IF(H12&gt;C12,"Vyšší"," --- ")</f>
        <v>Vyšší</v>
      </c>
    </row>
    <row r="13" spans="1:10" ht="405" x14ac:dyDescent="0.2">
      <c r="A13" s="3">
        <v>1752</v>
      </c>
      <c r="B13" s="3">
        <v>21377</v>
      </c>
      <c r="C13" s="5">
        <v>74000</v>
      </c>
      <c r="D13" s="3" t="s">
        <v>18</v>
      </c>
      <c r="E13" s="10" t="s">
        <v>22</v>
      </c>
      <c r="F13" s="2" t="s">
        <v>3</v>
      </c>
      <c r="G13" s="6">
        <v>1</v>
      </c>
      <c r="H13" s="7" t="s">
        <v>3</v>
      </c>
      <c r="I13" s="8" t="e">
        <f xml:space="preserve"> G13*H13</f>
        <v>#VALUE!</v>
      </c>
      <c r="J13" s="8" t="str">
        <f>IF(H13&gt;C13,"Vyšší"," --- ")</f>
        <v>Vyšší</v>
      </c>
    </row>
    <row r="14" spans="1:10" x14ac:dyDescent="0.2">
      <c r="A14" s="14" t="s">
        <v>19</v>
      </c>
      <c r="B14" s="11"/>
      <c r="C14" s="11"/>
      <c r="D14" s="8">
        <f>SUMPRODUCT(C11:C13,G11:G13)</f>
        <v>384150</v>
      </c>
      <c r="F14" s="3" t="s">
        <v>20</v>
      </c>
      <c r="H14" s="8" t="e">
        <f>SUM(I11:I13)</f>
        <v>#VALUE!</v>
      </c>
    </row>
  </sheetData>
  <sheetProtection formatCells="0" formatColumns="0" formatRows="0" insertColumns="0" insertRows="0" insertHyperlinks="0" deleteColumns="0" deleteRows="0" sort="0" autoFilter="0" pivotTables="0"/>
  <mergeCells count="5">
    <mergeCell ref="A8:D8"/>
    <mergeCell ref="G8:H8"/>
    <mergeCell ref="A9:D9"/>
    <mergeCell ref="A14:C14"/>
    <mergeCell ref="A6:J6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DNS zbozi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DrozdovaK</cp:lastModifiedBy>
  <dcterms:created xsi:type="dcterms:W3CDTF">2016-08-18T10:19:00Z</dcterms:created>
  <dcterms:modified xsi:type="dcterms:W3CDTF">2016-09-01T15:36:14Z</dcterms:modified>
  <cp:category/>
</cp:coreProperties>
</file>